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ober\cernbox\Documents\Amber TPC\"/>
    </mc:Choice>
  </mc:AlternateContent>
  <xr:revisionPtr revIDLastSave="0" documentId="13_ncr:1_{CA563ED2-0020-4BFB-9AA9-B88C440C2092}" xr6:coauthVersionLast="47" xr6:coauthVersionMax="47" xr10:uidLastSave="{00000000-0000-0000-0000-000000000000}"/>
  <bookViews>
    <workbookView xWindow="-98" yWindow="-98" windowWidth="21795" windowHeight="13875" xr2:uid="{7691B64F-DB3E-4286-B0A1-255EB1A1C54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1" l="1"/>
  <c r="D17" i="1"/>
  <c r="B20" i="1"/>
  <c r="D6" i="1"/>
  <c r="D5" i="1"/>
  <c r="D4" i="1"/>
  <c r="D8" i="1" s="1"/>
  <c r="C6" i="1"/>
  <c r="C5" i="1"/>
  <c r="C4" i="1"/>
  <c r="B17" i="1"/>
  <c r="B8" i="1"/>
  <c r="B12" i="1" s="1"/>
  <c r="C8" i="1" l="1"/>
</calcChain>
</file>

<file path=xl/sharedStrings.xml><?xml version="1.0" encoding="utf-8"?>
<sst xmlns="http://schemas.openxmlformats.org/spreadsheetml/2006/main" count="14" uniqueCount="14">
  <si>
    <t>weld</t>
  </si>
  <si>
    <t>mech</t>
  </si>
  <si>
    <t>elec</t>
  </si>
  <si>
    <t>done July 14th</t>
  </si>
  <si>
    <t>estimated on July 14th</t>
  </si>
  <si>
    <t>from new JOB update</t>
  </si>
  <si>
    <t>hours</t>
  </si>
  <si>
    <t>estimated April 2024</t>
  </si>
  <si>
    <t>estimated October 2024</t>
  </si>
  <si>
    <t>Jira ticket #37 comment Frederic</t>
  </si>
  <si>
    <t xml:space="preserve">Jira ticket #312 summary of meeting </t>
  </si>
  <si>
    <t>Andrea's presentation during project meeting slide 17</t>
  </si>
  <si>
    <t>https://edh.cern.ch/Document/General/JOB/11215810</t>
  </si>
  <si>
    <t>recent new cost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</si>
</sst>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">
    <xf numFmtId="0" fontId="0" fillId="0" borderId="0" xfId="0"/>
    <xf numFmtId="0" fontId="1" fillId="0" borderId="0" xfId="1"/>
    <xf numFmtId="0" fontId="0" fillId="0" borderId="0" xfId="0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indico.cern.ch/event/1570088/contributions/6614820/attachments/3105371/5503440/AMBER%20Construction.pdf" TargetMode="External"/><Relationship Id="rId2" Type="http://schemas.openxmlformats.org/officeDocument/2006/relationships/hyperlink" Target="https://its.cern.ch/jira/browse/GASSYSTEMS-312?focusedId=6583324&amp;page=com.atlassian.jira.plugin.system.issuetabpanels%3Acomment-tabpanel" TargetMode="External"/><Relationship Id="rId1" Type="http://schemas.openxmlformats.org/officeDocument/2006/relationships/hyperlink" Target="https://its.cern.ch/jira/browse/GASSYSTEMS-37?focusedId=6363485&amp;page=com.atlassian.jira.plugin.system.issuetabpanels:comment-tabpanel" TargetMode="External"/><Relationship Id="rId4" Type="http://schemas.openxmlformats.org/officeDocument/2006/relationships/hyperlink" Target="https://edh.cern.ch/Document/General/JOB/1121581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3BF8E-6566-4A79-8363-A9215D0FA63D}">
  <dimension ref="A1:E20"/>
  <sheetViews>
    <sheetView tabSelected="1" workbookViewId="0">
      <selection activeCell="C18" sqref="C18"/>
    </sheetView>
  </sheetViews>
  <sheetFormatPr defaultRowHeight="14.25" x14ac:dyDescent="0.45"/>
  <cols>
    <col min="2" max="2" width="13.3984375" bestFit="1" customWidth="1"/>
    <col min="3" max="3" width="29.73046875" bestFit="1" customWidth="1"/>
    <col min="4" max="4" width="33.1328125" bestFit="1" customWidth="1"/>
  </cols>
  <sheetData>
    <row r="1" spans="1:5" x14ac:dyDescent="0.45">
      <c r="B1" s="2" t="s">
        <v>6</v>
      </c>
      <c r="C1" s="2"/>
      <c r="D1" s="2"/>
      <c r="E1" s="2"/>
    </row>
    <row r="2" spans="1:5" x14ac:dyDescent="0.45">
      <c r="B2" t="s">
        <v>3</v>
      </c>
      <c r="C2" t="s">
        <v>7</v>
      </c>
      <c r="D2" t="s">
        <v>8</v>
      </c>
    </row>
    <row r="3" spans="1:5" x14ac:dyDescent="0.45">
      <c r="C3" s="1" t="s">
        <v>9</v>
      </c>
      <c r="D3" s="1" t="s">
        <v>10</v>
      </c>
    </row>
    <row r="4" spans="1:5" x14ac:dyDescent="0.45">
      <c r="A4" t="s">
        <v>0</v>
      </c>
      <c r="B4">
        <v>316</v>
      </c>
      <c r="C4">
        <f>4*40</f>
        <v>160</v>
      </c>
      <c r="D4">
        <f>5*40</f>
        <v>200</v>
      </c>
    </row>
    <row r="5" spans="1:5" x14ac:dyDescent="0.45">
      <c r="A5" t="s">
        <v>1</v>
      </c>
      <c r="B5">
        <v>417.6</v>
      </c>
      <c r="C5">
        <f>4*40</f>
        <v>160</v>
      </c>
      <c r="D5">
        <f>5*40</f>
        <v>200</v>
      </c>
    </row>
    <row r="6" spans="1:5" x14ac:dyDescent="0.45">
      <c r="A6" t="s">
        <v>2</v>
      </c>
      <c r="B6">
        <v>308</v>
      </c>
      <c r="C6">
        <f>2*40</f>
        <v>80</v>
      </c>
      <c r="D6">
        <f>6*40</f>
        <v>240</v>
      </c>
    </row>
    <row r="8" spans="1:5" x14ac:dyDescent="0.45">
      <c r="B8">
        <f>SUM(B4:B6)</f>
        <v>1041.5999999999999</v>
      </c>
      <c r="C8">
        <f>SUM(C4:C6)</f>
        <v>400</v>
      </c>
      <c r="D8">
        <f>SUM(D4:D6)</f>
        <v>640</v>
      </c>
    </row>
    <row r="10" spans="1:5" x14ac:dyDescent="0.45">
      <c r="A10" t="s">
        <v>4</v>
      </c>
    </row>
    <row r="11" spans="1:5" x14ac:dyDescent="0.45">
      <c r="B11" s="1" t="s">
        <v>11</v>
      </c>
    </row>
    <row r="12" spans="1:5" x14ac:dyDescent="0.45">
      <c r="B12">
        <f>B8*200/186</f>
        <v>1119.9999999999998</v>
      </c>
    </row>
    <row r="15" spans="1:5" x14ac:dyDescent="0.45">
      <c r="A15" t="s">
        <v>5</v>
      </c>
    </row>
    <row r="16" spans="1:5" x14ac:dyDescent="0.45">
      <c r="B16" s="1" t="s">
        <v>12</v>
      </c>
    </row>
    <row r="17" spans="2:4" x14ac:dyDescent="0.45">
      <c r="B17">
        <f>500+500+550</f>
        <v>1550</v>
      </c>
      <c r="C17">
        <f>B17-B12</f>
        <v>430.00000000000023</v>
      </c>
      <c r="D17">
        <f>B17-D8</f>
        <v>910</v>
      </c>
    </row>
    <row r="20" spans="2:4" x14ac:dyDescent="0.45">
      <c r="B20">
        <f>(B17-B12)*50</f>
        <v>21500.000000000011</v>
      </c>
      <c r="C20" t="s">
        <v>13</v>
      </c>
    </row>
  </sheetData>
  <mergeCells count="1">
    <mergeCell ref="B1:E1"/>
  </mergeCells>
  <hyperlinks>
    <hyperlink ref="C3" r:id="rId1" location="comment-6363485" xr:uid="{77F7C30A-79C0-4881-A22E-F0AEB6DC22CE}"/>
    <hyperlink ref="D3" r:id="rId2" location="comment-6583324" xr:uid="{E8612F91-9A97-4357-9C53-B0D081676255}"/>
    <hyperlink ref="B11" r:id="rId3" xr:uid="{15362A74-620A-4E9E-A634-925A9E4E38EF}"/>
    <hyperlink ref="B16" r:id="rId4" xr:uid="{E88ACF67-DF3C-4E91-AA0A-249F6FC37EB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Guida</dc:creator>
  <cp:lastModifiedBy>Roberto Guida</cp:lastModifiedBy>
  <dcterms:created xsi:type="dcterms:W3CDTF">2025-08-06T13:32:55Z</dcterms:created>
  <dcterms:modified xsi:type="dcterms:W3CDTF">2025-08-07T12:57:14Z</dcterms:modified>
</cp:coreProperties>
</file>