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croom\Desktop\"/>
    </mc:Choice>
  </mc:AlternateContent>
  <bookViews>
    <workbookView xWindow="0" yWindow="0" windowWidth="28800" windowHeight="12435" tabRatio="911" activeTab="3"/>
  </bookViews>
  <sheets>
    <sheet name="datos(0-2001)" sheetId="9" r:id="rId1"/>
    <sheet name="datos(3001-6000)" sheetId="1" r:id="rId2"/>
    <sheet name="frame_distrib" sheetId="10" r:id="rId3"/>
    <sheet name="angle_distrib" sheetId="11" r:id="rId4"/>
    <sheet name="hist_aut" sheetId="2" r:id="rId5"/>
    <sheet name="hist_100" sheetId="3" r:id="rId6"/>
    <sheet name="hist_500" sheetId="4" r:id="rId7"/>
    <sheet name="hist_1000" sheetId="5" r:id="rId8"/>
    <sheet name="hist_1800" sheetId="6" r:id="rId9"/>
    <sheet name="hist_50" sheetId="7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1" l="1"/>
  <c r="C3" i="11"/>
  <c r="C210" i="11"/>
  <c r="C209" i="11"/>
  <c r="C208" i="11"/>
  <c r="C207" i="11"/>
  <c r="C206" i="11"/>
  <c r="C205" i="11"/>
  <c r="C204" i="11"/>
  <c r="C203" i="11"/>
  <c r="C202" i="11"/>
  <c r="C201" i="11"/>
  <c r="C200" i="11"/>
  <c r="C199" i="11"/>
  <c r="C198" i="11"/>
  <c r="C197" i="11"/>
  <c r="C196" i="11"/>
  <c r="C195" i="11"/>
  <c r="C194" i="11"/>
  <c r="C193" i="11"/>
  <c r="C192" i="11"/>
  <c r="C191" i="11"/>
  <c r="C190" i="11"/>
  <c r="C189" i="11"/>
  <c r="C188" i="11"/>
  <c r="C187" i="11"/>
  <c r="C186" i="11"/>
  <c r="C185" i="11"/>
  <c r="C184" i="11"/>
  <c r="C183" i="11"/>
  <c r="C182" i="11"/>
  <c r="C181" i="11"/>
  <c r="C180" i="11"/>
  <c r="C179" i="11"/>
  <c r="C178" i="11"/>
  <c r="C177" i="11"/>
  <c r="C176" i="11"/>
  <c r="C175" i="11"/>
  <c r="C174" i="11"/>
  <c r="C173" i="11"/>
  <c r="C172" i="11"/>
  <c r="C171" i="11"/>
  <c r="C170" i="11"/>
  <c r="C169" i="11"/>
  <c r="C168" i="11"/>
  <c r="C167" i="11"/>
  <c r="C166" i="11"/>
  <c r="C165" i="11"/>
  <c r="C164" i="11"/>
  <c r="C163" i="11"/>
  <c r="C162" i="11"/>
  <c r="C161" i="11"/>
  <c r="C160" i="11"/>
  <c r="C159" i="11"/>
  <c r="C158" i="11"/>
  <c r="C157" i="11"/>
  <c r="C156" i="11"/>
  <c r="C155" i="11"/>
  <c r="C154" i="11"/>
  <c r="C153" i="11"/>
  <c r="C152" i="11"/>
  <c r="C151" i="11"/>
  <c r="C150" i="11"/>
  <c r="C149" i="11"/>
  <c r="C148" i="11"/>
  <c r="C147" i="11"/>
  <c r="C146" i="11"/>
  <c r="C145" i="11"/>
  <c r="C144" i="11"/>
  <c r="C143" i="11"/>
  <c r="C142" i="11"/>
  <c r="C141" i="11"/>
  <c r="C140" i="1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5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V25" i="10"/>
  <c r="V26" i="10"/>
  <c r="V27" i="10"/>
  <c r="V24" i="10"/>
  <c r="U25" i="10"/>
  <c r="U26" i="10"/>
  <c r="U27" i="10"/>
  <c r="U24" i="10"/>
  <c r="S28" i="10"/>
  <c r="Q26" i="10"/>
  <c r="Q27" i="10"/>
  <c r="Q25" i="10"/>
  <c r="R25" i="10" s="1"/>
  <c r="S25" i="10" s="1"/>
  <c r="S26" i="10" s="1"/>
  <c r="S24" i="10"/>
  <c r="R26" i="10"/>
  <c r="R27" i="10"/>
  <c r="R24" i="10"/>
  <c r="E113" i="10"/>
  <c r="E115" i="10"/>
  <c r="E116" i="10"/>
  <c r="E126" i="10"/>
  <c r="E127" i="10"/>
  <c r="E128" i="10"/>
  <c r="I219" i="10"/>
  <c r="E219" i="10"/>
  <c r="F219" i="10" s="1"/>
  <c r="I218" i="10"/>
  <c r="E218" i="10"/>
  <c r="F218" i="10" s="1"/>
  <c r="I217" i="10"/>
  <c r="E217" i="10"/>
  <c r="F217" i="10" s="1"/>
  <c r="I216" i="10"/>
  <c r="E216" i="10"/>
  <c r="F216" i="10" s="1"/>
  <c r="I215" i="10"/>
  <c r="E215" i="10"/>
  <c r="F215" i="10" s="1"/>
  <c r="I214" i="10"/>
  <c r="E214" i="10"/>
  <c r="F214" i="10" s="1"/>
  <c r="I213" i="10"/>
  <c r="E213" i="10"/>
  <c r="F213" i="10" s="1"/>
  <c r="I212" i="10"/>
  <c r="E212" i="10"/>
  <c r="F212" i="10" s="1"/>
  <c r="I211" i="10"/>
  <c r="E211" i="10"/>
  <c r="F211" i="10" s="1"/>
  <c r="I210" i="10"/>
  <c r="E210" i="10"/>
  <c r="F210" i="10" s="1"/>
  <c r="I209" i="10"/>
  <c r="E209" i="10"/>
  <c r="F209" i="10" s="1"/>
  <c r="I208" i="10"/>
  <c r="E208" i="10"/>
  <c r="F208" i="10" s="1"/>
  <c r="I207" i="10"/>
  <c r="E207" i="10"/>
  <c r="F207" i="10" s="1"/>
  <c r="I206" i="10"/>
  <c r="E206" i="10"/>
  <c r="F206" i="10" s="1"/>
  <c r="I205" i="10"/>
  <c r="E205" i="10"/>
  <c r="F205" i="10" s="1"/>
  <c r="I204" i="10"/>
  <c r="E204" i="10"/>
  <c r="F204" i="10" s="1"/>
  <c r="I203" i="10"/>
  <c r="E203" i="10"/>
  <c r="F203" i="10" s="1"/>
  <c r="I202" i="10"/>
  <c r="E202" i="10"/>
  <c r="F202" i="10" s="1"/>
  <c r="I201" i="10"/>
  <c r="E201" i="10"/>
  <c r="F201" i="10" s="1"/>
  <c r="I200" i="10"/>
  <c r="E200" i="10"/>
  <c r="F200" i="10" s="1"/>
  <c r="I199" i="10"/>
  <c r="E199" i="10"/>
  <c r="F199" i="10" s="1"/>
  <c r="I198" i="10"/>
  <c r="E198" i="10"/>
  <c r="F198" i="10" s="1"/>
  <c r="I197" i="10"/>
  <c r="E197" i="10"/>
  <c r="F197" i="10" s="1"/>
  <c r="I196" i="10"/>
  <c r="E196" i="10"/>
  <c r="F196" i="10" s="1"/>
  <c r="I195" i="10"/>
  <c r="E195" i="10"/>
  <c r="F195" i="10" s="1"/>
  <c r="I194" i="10"/>
  <c r="E194" i="10"/>
  <c r="F194" i="10" s="1"/>
  <c r="I193" i="10"/>
  <c r="E193" i="10"/>
  <c r="F193" i="10" s="1"/>
  <c r="I192" i="10"/>
  <c r="E192" i="10"/>
  <c r="F192" i="10" s="1"/>
  <c r="I191" i="10"/>
  <c r="E191" i="10"/>
  <c r="F191" i="10" s="1"/>
  <c r="I190" i="10"/>
  <c r="E190" i="10"/>
  <c r="F190" i="10" s="1"/>
  <c r="I189" i="10"/>
  <c r="E189" i="10"/>
  <c r="F189" i="10" s="1"/>
  <c r="I188" i="10"/>
  <c r="E188" i="10"/>
  <c r="F188" i="10" s="1"/>
  <c r="I187" i="10"/>
  <c r="E187" i="10"/>
  <c r="F187" i="10" s="1"/>
  <c r="I186" i="10"/>
  <c r="E186" i="10"/>
  <c r="F186" i="10" s="1"/>
  <c r="I185" i="10"/>
  <c r="E185" i="10"/>
  <c r="F185" i="10" s="1"/>
  <c r="I184" i="10"/>
  <c r="E184" i="10"/>
  <c r="F184" i="10" s="1"/>
  <c r="I183" i="10"/>
  <c r="E183" i="10"/>
  <c r="F183" i="10" s="1"/>
  <c r="I182" i="10"/>
  <c r="E182" i="10"/>
  <c r="F182" i="10" s="1"/>
  <c r="I181" i="10"/>
  <c r="E181" i="10"/>
  <c r="F181" i="10" s="1"/>
  <c r="I180" i="10"/>
  <c r="E180" i="10"/>
  <c r="F180" i="10" s="1"/>
  <c r="I179" i="10"/>
  <c r="E179" i="10"/>
  <c r="F179" i="10" s="1"/>
  <c r="I178" i="10"/>
  <c r="E178" i="10"/>
  <c r="F178" i="10" s="1"/>
  <c r="I177" i="10"/>
  <c r="F177" i="10"/>
  <c r="E177" i="10"/>
  <c r="I176" i="10"/>
  <c r="E176" i="10"/>
  <c r="F176" i="10" s="1"/>
  <c r="I175" i="10"/>
  <c r="E175" i="10"/>
  <c r="F175" i="10" s="1"/>
  <c r="I174" i="10"/>
  <c r="E174" i="10"/>
  <c r="F174" i="10" s="1"/>
  <c r="I173" i="10"/>
  <c r="E173" i="10"/>
  <c r="F173" i="10" s="1"/>
  <c r="I172" i="10"/>
  <c r="E172" i="10"/>
  <c r="F172" i="10" s="1"/>
  <c r="I171" i="10"/>
  <c r="E171" i="10"/>
  <c r="F171" i="10" s="1"/>
  <c r="I170" i="10"/>
  <c r="E170" i="10"/>
  <c r="F170" i="10" s="1"/>
  <c r="I169" i="10"/>
  <c r="E169" i="10"/>
  <c r="F169" i="10" s="1"/>
  <c r="I168" i="10"/>
  <c r="E168" i="10"/>
  <c r="F168" i="10" s="1"/>
  <c r="I167" i="10"/>
  <c r="E167" i="10"/>
  <c r="F167" i="10" s="1"/>
  <c r="I166" i="10"/>
  <c r="E166" i="10"/>
  <c r="F166" i="10" s="1"/>
  <c r="I165" i="10"/>
  <c r="E165" i="10"/>
  <c r="F165" i="10" s="1"/>
  <c r="I164" i="10"/>
  <c r="E164" i="10"/>
  <c r="F164" i="10" s="1"/>
  <c r="I163" i="10"/>
  <c r="E163" i="10"/>
  <c r="F163" i="10" s="1"/>
  <c r="I162" i="10"/>
  <c r="E162" i="10"/>
  <c r="F162" i="10" s="1"/>
  <c r="I161" i="10"/>
  <c r="E161" i="10"/>
  <c r="F161" i="10" s="1"/>
  <c r="I160" i="10"/>
  <c r="E160" i="10"/>
  <c r="F160" i="10" s="1"/>
  <c r="I159" i="10"/>
  <c r="E159" i="10"/>
  <c r="F159" i="10" s="1"/>
  <c r="I158" i="10"/>
  <c r="E158" i="10"/>
  <c r="F158" i="10" s="1"/>
  <c r="I157" i="10"/>
  <c r="F157" i="10"/>
  <c r="E157" i="10"/>
  <c r="I156" i="10"/>
  <c r="E156" i="10"/>
  <c r="F156" i="10" s="1"/>
  <c r="I155" i="10"/>
  <c r="E155" i="10"/>
  <c r="F155" i="10" s="1"/>
  <c r="I154" i="10"/>
  <c r="F154" i="10"/>
  <c r="E154" i="10"/>
  <c r="I153" i="10"/>
  <c r="E153" i="10"/>
  <c r="F153" i="10" s="1"/>
  <c r="I152" i="10"/>
  <c r="E152" i="10"/>
  <c r="F152" i="10" s="1"/>
  <c r="I151" i="10"/>
  <c r="E151" i="10"/>
  <c r="F151" i="10" s="1"/>
  <c r="I150" i="10"/>
  <c r="E150" i="10"/>
  <c r="F150" i="10" s="1"/>
  <c r="I149" i="10"/>
  <c r="E149" i="10"/>
  <c r="F149" i="10" s="1"/>
  <c r="I148" i="10"/>
  <c r="E148" i="10"/>
  <c r="F148" i="10" s="1"/>
  <c r="I147" i="10"/>
  <c r="E147" i="10"/>
  <c r="F147" i="10" s="1"/>
  <c r="I146" i="10"/>
  <c r="E146" i="10"/>
  <c r="F146" i="10" s="1"/>
  <c r="I145" i="10"/>
  <c r="E145" i="10"/>
  <c r="F145" i="10" s="1"/>
  <c r="I144" i="10"/>
  <c r="E144" i="10"/>
  <c r="F144" i="10" s="1"/>
  <c r="I143" i="10"/>
  <c r="E143" i="10"/>
  <c r="F143" i="10" s="1"/>
  <c r="I142" i="10"/>
  <c r="E142" i="10"/>
  <c r="F142" i="10" s="1"/>
  <c r="I141" i="10"/>
  <c r="E141" i="10"/>
  <c r="F141" i="10" s="1"/>
  <c r="I140" i="10"/>
  <c r="E140" i="10"/>
  <c r="F140" i="10" s="1"/>
  <c r="I139" i="10"/>
  <c r="E139" i="10"/>
  <c r="F139" i="10" s="1"/>
  <c r="I138" i="10"/>
  <c r="E138" i="10"/>
  <c r="F138" i="10" s="1"/>
  <c r="E137" i="10"/>
  <c r="F137" i="10" s="1"/>
  <c r="D137" i="10"/>
  <c r="I137" i="10" s="1"/>
  <c r="E136" i="10"/>
  <c r="F136" i="10" s="1"/>
  <c r="D136" i="10"/>
  <c r="I136" i="10" s="1"/>
  <c r="E135" i="10"/>
  <c r="F135" i="10" s="1"/>
  <c r="D135" i="10"/>
  <c r="I135" i="10" s="1"/>
  <c r="E134" i="10"/>
  <c r="F134" i="10" s="1"/>
  <c r="D134" i="10"/>
  <c r="I134" i="10" s="1"/>
  <c r="E133" i="10"/>
  <c r="F133" i="10" s="1"/>
  <c r="D133" i="10"/>
  <c r="I133" i="10" s="1"/>
  <c r="E132" i="10"/>
  <c r="F132" i="10" s="1"/>
  <c r="D132" i="10"/>
  <c r="I132" i="10" s="1"/>
  <c r="E131" i="10"/>
  <c r="F131" i="10" s="1"/>
  <c r="D131" i="10"/>
  <c r="I131" i="10" s="1"/>
  <c r="E130" i="10"/>
  <c r="F130" i="10" s="1"/>
  <c r="D130" i="10"/>
  <c r="I130" i="10" s="1"/>
  <c r="F129" i="10"/>
  <c r="E129" i="10"/>
  <c r="D129" i="10"/>
  <c r="I129" i="10" s="1"/>
  <c r="I125" i="10"/>
  <c r="F125" i="10"/>
  <c r="E125" i="10"/>
  <c r="D125" i="10"/>
  <c r="E124" i="10"/>
  <c r="F124" i="10" s="1"/>
  <c r="D124" i="10"/>
  <c r="I124" i="10" s="1"/>
  <c r="E123" i="10"/>
  <c r="F123" i="10" s="1"/>
  <c r="D123" i="10"/>
  <c r="I123" i="10" s="1"/>
  <c r="E122" i="10"/>
  <c r="F122" i="10" s="1"/>
  <c r="D122" i="10"/>
  <c r="I122" i="10" s="1"/>
  <c r="E121" i="10"/>
  <c r="F121" i="10" s="1"/>
  <c r="D121" i="10"/>
  <c r="I121" i="10" s="1"/>
  <c r="E120" i="10"/>
  <c r="F120" i="10" s="1"/>
  <c r="D120" i="10"/>
  <c r="I120" i="10" s="1"/>
  <c r="E119" i="10"/>
  <c r="F119" i="10" s="1"/>
  <c r="D119" i="10"/>
  <c r="I119" i="10" s="1"/>
  <c r="E118" i="10"/>
  <c r="F118" i="10" s="1"/>
  <c r="D118" i="10"/>
  <c r="I118" i="10" s="1"/>
  <c r="E117" i="10"/>
  <c r="F117" i="10" s="1"/>
  <c r="D117" i="10"/>
  <c r="I117" i="10" s="1"/>
  <c r="E114" i="10"/>
  <c r="F114" i="10" s="1"/>
  <c r="D114" i="10"/>
  <c r="I114" i="10" s="1"/>
  <c r="E112" i="10"/>
  <c r="F112" i="10" s="1"/>
  <c r="D112" i="10"/>
  <c r="I112" i="10" s="1"/>
  <c r="E111" i="10"/>
  <c r="F111" i="10" s="1"/>
  <c r="D111" i="10"/>
  <c r="I111" i="10" s="1"/>
  <c r="I110" i="10"/>
  <c r="E110" i="10"/>
  <c r="F110" i="10" s="1"/>
  <c r="I109" i="10"/>
  <c r="E109" i="10"/>
  <c r="F109" i="10" s="1"/>
  <c r="I108" i="10"/>
  <c r="E108" i="10"/>
  <c r="F108" i="10" s="1"/>
  <c r="I107" i="10"/>
  <c r="E107" i="10"/>
  <c r="F107" i="10" s="1"/>
  <c r="I106" i="10"/>
  <c r="E106" i="10"/>
  <c r="F106" i="10" s="1"/>
  <c r="I105" i="10"/>
  <c r="E105" i="10"/>
  <c r="F105" i="10" s="1"/>
  <c r="I104" i="10"/>
  <c r="E104" i="10"/>
  <c r="F104" i="10" s="1"/>
  <c r="I103" i="10"/>
  <c r="E103" i="10"/>
  <c r="F103" i="10" s="1"/>
  <c r="I102" i="10"/>
  <c r="E102" i="10"/>
  <c r="F102" i="10" s="1"/>
  <c r="I101" i="10"/>
  <c r="E101" i="10"/>
  <c r="F101" i="10" s="1"/>
  <c r="I100" i="10"/>
  <c r="E100" i="10"/>
  <c r="F100" i="10" s="1"/>
  <c r="I99" i="10"/>
  <c r="E99" i="10"/>
  <c r="F99" i="10" s="1"/>
  <c r="I98" i="10"/>
  <c r="E98" i="10"/>
  <c r="F98" i="10" s="1"/>
  <c r="I97" i="10"/>
  <c r="E97" i="10"/>
  <c r="F97" i="10" s="1"/>
  <c r="I96" i="10"/>
  <c r="E96" i="10"/>
  <c r="F96" i="10" s="1"/>
  <c r="I95" i="10"/>
  <c r="E95" i="10"/>
  <c r="F95" i="10" s="1"/>
  <c r="I94" i="10"/>
  <c r="E94" i="10"/>
  <c r="F94" i="10" s="1"/>
  <c r="I93" i="10"/>
  <c r="E93" i="10"/>
  <c r="F93" i="10" s="1"/>
  <c r="I92" i="10"/>
  <c r="E92" i="10"/>
  <c r="F92" i="10" s="1"/>
  <c r="I91" i="10"/>
  <c r="E91" i="10"/>
  <c r="F91" i="10" s="1"/>
  <c r="I90" i="10"/>
  <c r="E90" i="10"/>
  <c r="F90" i="10" s="1"/>
  <c r="I89" i="10"/>
  <c r="E89" i="10"/>
  <c r="F89" i="10" s="1"/>
  <c r="I88" i="10"/>
  <c r="E88" i="10"/>
  <c r="F88" i="10" s="1"/>
  <c r="I87" i="10"/>
  <c r="E87" i="10"/>
  <c r="F87" i="10" s="1"/>
  <c r="I86" i="10"/>
  <c r="E86" i="10"/>
  <c r="F86" i="10" s="1"/>
  <c r="I85" i="10"/>
  <c r="E85" i="10"/>
  <c r="F85" i="10" s="1"/>
  <c r="I84" i="10"/>
  <c r="E84" i="10"/>
  <c r="F84" i="10" s="1"/>
  <c r="I83" i="10"/>
  <c r="E83" i="10"/>
  <c r="F83" i="10" s="1"/>
  <c r="I82" i="10"/>
  <c r="E82" i="10"/>
  <c r="F82" i="10" s="1"/>
  <c r="I81" i="10"/>
  <c r="E81" i="10"/>
  <c r="F81" i="10" s="1"/>
  <c r="I80" i="10"/>
  <c r="E80" i="10"/>
  <c r="F80" i="10" s="1"/>
  <c r="I79" i="10"/>
  <c r="E79" i="10"/>
  <c r="F79" i="10" s="1"/>
  <c r="I78" i="10"/>
  <c r="E78" i="10"/>
  <c r="F78" i="10" s="1"/>
  <c r="I77" i="10"/>
  <c r="F77" i="10"/>
  <c r="G77" i="10" s="1"/>
  <c r="D76" i="10"/>
  <c r="E76" i="10"/>
  <c r="F76" i="10" s="1"/>
  <c r="D75" i="10"/>
  <c r="E75" i="10"/>
  <c r="F75" i="10" s="1"/>
  <c r="D74" i="10"/>
  <c r="E74" i="10"/>
  <c r="F74" i="10" s="1"/>
  <c r="D73" i="10"/>
  <c r="E73" i="10"/>
  <c r="F73" i="10" s="1"/>
  <c r="D72" i="10"/>
  <c r="E72" i="10"/>
  <c r="F72" i="10" s="1"/>
  <c r="D71" i="10"/>
  <c r="E71" i="10"/>
  <c r="F71" i="10" s="1"/>
  <c r="D70" i="10"/>
  <c r="E70" i="10"/>
  <c r="F70" i="10" s="1"/>
  <c r="D69" i="10"/>
  <c r="E69" i="10"/>
  <c r="F69" i="10" s="1"/>
  <c r="D68" i="10"/>
  <c r="E68" i="10"/>
  <c r="F68" i="10" s="1"/>
  <c r="D67" i="10"/>
  <c r="E67" i="10"/>
  <c r="F67" i="10" s="1"/>
  <c r="D66" i="10"/>
  <c r="E66" i="10"/>
  <c r="F66" i="10" s="1"/>
  <c r="D65" i="10"/>
  <c r="E65" i="10"/>
  <c r="F65" i="10" s="1"/>
  <c r="D64" i="10"/>
  <c r="E64" i="10"/>
  <c r="F64" i="10" s="1"/>
  <c r="D63" i="10"/>
  <c r="E63" i="10"/>
  <c r="F63" i="10" s="1"/>
  <c r="D62" i="10"/>
  <c r="E62" i="10"/>
  <c r="F62" i="10" s="1"/>
  <c r="D61" i="10"/>
  <c r="E61" i="10"/>
  <c r="F61" i="10" s="1"/>
  <c r="D60" i="10"/>
  <c r="E60" i="10"/>
  <c r="F60" i="10" s="1"/>
  <c r="D59" i="10"/>
  <c r="E59" i="10"/>
  <c r="F59" i="10" s="1"/>
  <c r="X58" i="10"/>
  <c r="Y58" i="10" s="1"/>
  <c r="D58" i="10"/>
  <c r="E58" i="10"/>
  <c r="F58" i="10" s="1"/>
  <c r="D57" i="10"/>
  <c r="E57" i="10"/>
  <c r="F57" i="10" s="1"/>
  <c r="W56" i="10"/>
  <c r="X56" i="10" s="1"/>
  <c r="W59" i="10" s="1"/>
  <c r="W60" i="10" s="1"/>
  <c r="D56" i="10"/>
  <c r="E56" i="10"/>
  <c r="F56" i="10" s="1"/>
  <c r="D55" i="10"/>
  <c r="E55" i="10"/>
  <c r="F55" i="10" s="1"/>
  <c r="D54" i="10"/>
  <c r="E54" i="10"/>
  <c r="F54" i="10" s="1"/>
  <c r="D53" i="10"/>
  <c r="E53" i="10"/>
  <c r="F53" i="10" s="1"/>
  <c r="D52" i="10"/>
  <c r="E52" i="10"/>
  <c r="F52" i="10" s="1"/>
  <c r="D51" i="10"/>
  <c r="E51" i="10"/>
  <c r="F51" i="10" s="1"/>
  <c r="D50" i="10"/>
  <c r="E50" i="10"/>
  <c r="F50" i="10" s="1"/>
  <c r="D49" i="10"/>
  <c r="E49" i="10"/>
  <c r="F49" i="10" s="1"/>
  <c r="D48" i="10"/>
  <c r="E48" i="10"/>
  <c r="F48" i="10" s="1"/>
  <c r="D47" i="10"/>
  <c r="E47" i="10"/>
  <c r="F47" i="10" s="1"/>
  <c r="D46" i="10"/>
  <c r="E46" i="10"/>
  <c r="F46" i="10" s="1"/>
  <c r="D45" i="10"/>
  <c r="E45" i="10"/>
  <c r="F45" i="10" s="1"/>
  <c r="D44" i="10"/>
  <c r="E44" i="10"/>
  <c r="F44" i="10" s="1"/>
  <c r="D43" i="10"/>
  <c r="E43" i="10"/>
  <c r="F43" i="10" s="1"/>
  <c r="D42" i="10"/>
  <c r="E42" i="10"/>
  <c r="F42" i="10" s="1"/>
  <c r="D41" i="10"/>
  <c r="E41" i="10"/>
  <c r="F41" i="10" s="1"/>
  <c r="D40" i="10"/>
  <c r="E40" i="10"/>
  <c r="F40" i="10" s="1"/>
  <c r="D39" i="10"/>
  <c r="E39" i="10"/>
  <c r="F39" i="10" s="1"/>
  <c r="D38" i="10"/>
  <c r="E38" i="10"/>
  <c r="F38" i="10" s="1"/>
  <c r="D37" i="10"/>
  <c r="E37" i="10"/>
  <c r="F37" i="10" s="1"/>
  <c r="D36" i="10"/>
  <c r="E36" i="10"/>
  <c r="F36" i="10" s="1"/>
  <c r="D35" i="10"/>
  <c r="E35" i="10"/>
  <c r="F35" i="10" s="1"/>
  <c r="D34" i="10"/>
  <c r="E34" i="10"/>
  <c r="F34" i="10" s="1"/>
  <c r="D33" i="10"/>
  <c r="E33" i="10"/>
  <c r="F33" i="10" s="1"/>
  <c r="D32" i="10"/>
  <c r="E32" i="10"/>
  <c r="F32" i="10" s="1"/>
  <c r="D31" i="10"/>
  <c r="E31" i="10"/>
  <c r="F31" i="10" s="1"/>
  <c r="D30" i="10"/>
  <c r="E30" i="10"/>
  <c r="F30" i="10" s="1"/>
  <c r="D29" i="10"/>
  <c r="E29" i="10"/>
  <c r="F29" i="10" s="1"/>
  <c r="D28" i="10"/>
  <c r="E28" i="10"/>
  <c r="F28" i="10" s="1"/>
  <c r="D27" i="10"/>
  <c r="E27" i="10"/>
  <c r="F27" i="10" s="1"/>
  <c r="D26" i="10"/>
  <c r="E26" i="10"/>
  <c r="F26" i="10" s="1"/>
  <c r="D25" i="10"/>
  <c r="E25" i="10"/>
  <c r="F25" i="10" s="1"/>
  <c r="D24" i="10"/>
  <c r="E24" i="10"/>
  <c r="F24" i="10" s="1"/>
  <c r="D23" i="10"/>
  <c r="E23" i="10"/>
  <c r="F23" i="10" s="1"/>
  <c r="D22" i="10"/>
  <c r="E22" i="10"/>
  <c r="F22" i="10" s="1"/>
  <c r="D21" i="10"/>
  <c r="E21" i="10"/>
  <c r="F21" i="10" s="1"/>
  <c r="D20" i="10"/>
  <c r="E20" i="10"/>
  <c r="F20" i="10" s="1"/>
  <c r="D19" i="10"/>
  <c r="E19" i="10"/>
  <c r="F19" i="10" s="1"/>
  <c r="D18" i="10"/>
  <c r="E18" i="10"/>
  <c r="F18" i="10" s="1"/>
  <c r="D17" i="10"/>
  <c r="E17" i="10"/>
  <c r="F17" i="10" s="1"/>
  <c r="D16" i="10"/>
  <c r="E16" i="10"/>
  <c r="F16" i="10" s="1"/>
  <c r="D15" i="10"/>
  <c r="E15" i="10"/>
  <c r="F15" i="10" s="1"/>
  <c r="D14" i="10"/>
  <c r="E14" i="10"/>
  <c r="F14" i="10" s="1"/>
  <c r="D13" i="10"/>
  <c r="E13" i="10"/>
  <c r="F13" i="10" s="1"/>
  <c r="D12" i="10"/>
  <c r="E12" i="10"/>
  <c r="F12" i="10" s="1"/>
  <c r="D11" i="10"/>
  <c r="E11" i="10"/>
  <c r="F11" i="10" s="1"/>
  <c r="D10" i="10"/>
  <c r="E10" i="10"/>
  <c r="F10" i="10" s="1"/>
  <c r="D9" i="10"/>
  <c r="E9" i="10"/>
  <c r="F9" i="10" s="1"/>
  <c r="D8" i="10"/>
  <c r="E8" i="10"/>
  <c r="F8" i="10" s="1"/>
  <c r="D7" i="10"/>
  <c r="E7" i="10"/>
  <c r="F7" i="10" s="1"/>
  <c r="D6" i="10"/>
  <c r="E6" i="10"/>
  <c r="F6" i="10" s="1"/>
  <c r="D5" i="10"/>
  <c r="E5" i="10"/>
  <c r="F5" i="10" s="1"/>
  <c r="D4" i="10"/>
  <c r="E4" i="10"/>
  <c r="F4" i="10" s="1"/>
  <c r="D3" i="10"/>
  <c r="W59" i="9"/>
  <c r="Q8" i="6"/>
  <c r="W56" i="9"/>
  <c r="W60" i="9"/>
  <c r="X58" i="9"/>
  <c r="Y58" i="9" s="1"/>
  <c r="X56" i="9"/>
  <c r="X59" i="9" s="1"/>
  <c r="A5" i="9"/>
  <c r="A6" i="9"/>
  <c r="A7" i="9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4" i="9"/>
  <c r="A3" i="9"/>
  <c r="F76" i="9"/>
  <c r="D76" i="9"/>
  <c r="C76" i="9"/>
  <c r="F75" i="9"/>
  <c r="D75" i="9"/>
  <c r="C75" i="9"/>
  <c r="F74" i="9"/>
  <c r="D74" i="9"/>
  <c r="C74" i="9"/>
  <c r="F73" i="9"/>
  <c r="C73" i="9"/>
  <c r="D73" i="9" s="1"/>
  <c r="F72" i="9"/>
  <c r="D72" i="9"/>
  <c r="C72" i="9"/>
  <c r="F71" i="9"/>
  <c r="D71" i="9"/>
  <c r="C71" i="9"/>
  <c r="F70" i="9"/>
  <c r="D70" i="9"/>
  <c r="C70" i="9"/>
  <c r="F69" i="9"/>
  <c r="C69" i="9"/>
  <c r="D69" i="9" s="1"/>
  <c r="F68" i="9"/>
  <c r="D68" i="9"/>
  <c r="C68" i="9"/>
  <c r="F67" i="9"/>
  <c r="D67" i="9"/>
  <c r="C67" i="9"/>
  <c r="F66" i="9"/>
  <c r="D66" i="9"/>
  <c r="C66" i="9"/>
  <c r="F65" i="9"/>
  <c r="C65" i="9"/>
  <c r="D65" i="9" s="1"/>
  <c r="F64" i="9"/>
  <c r="D64" i="9"/>
  <c r="C64" i="9"/>
  <c r="F63" i="9"/>
  <c r="D63" i="9"/>
  <c r="C63" i="9"/>
  <c r="F62" i="9"/>
  <c r="D62" i="9"/>
  <c r="C62" i="9"/>
  <c r="F61" i="9"/>
  <c r="C61" i="9"/>
  <c r="D61" i="9" s="1"/>
  <c r="F60" i="9"/>
  <c r="D60" i="9"/>
  <c r="C60" i="9"/>
  <c r="F59" i="9"/>
  <c r="D59" i="9"/>
  <c r="C59" i="9"/>
  <c r="F58" i="9"/>
  <c r="D58" i="9"/>
  <c r="C58" i="9"/>
  <c r="F57" i="9"/>
  <c r="C57" i="9"/>
  <c r="D57" i="9" s="1"/>
  <c r="F56" i="9"/>
  <c r="D56" i="9"/>
  <c r="C56" i="9"/>
  <c r="F55" i="9"/>
  <c r="D55" i="9"/>
  <c r="C55" i="9"/>
  <c r="F54" i="9"/>
  <c r="D54" i="9"/>
  <c r="C54" i="9"/>
  <c r="F53" i="9"/>
  <c r="C53" i="9"/>
  <c r="D53" i="9" s="1"/>
  <c r="F52" i="9"/>
  <c r="D52" i="9"/>
  <c r="C52" i="9"/>
  <c r="F51" i="9"/>
  <c r="D51" i="9"/>
  <c r="C51" i="9"/>
  <c r="F50" i="9"/>
  <c r="D50" i="9"/>
  <c r="C50" i="9"/>
  <c r="F49" i="9"/>
  <c r="C49" i="9"/>
  <c r="D49" i="9" s="1"/>
  <c r="F48" i="9"/>
  <c r="D48" i="9"/>
  <c r="C48" i="9"/>
  <c r="F47" i="9"/>
  <c r="D47" i="9"/>
  <c r="C47" i="9"/>
  <c r="F46" i="9"/>
  <c r="D46" i="9"/>
  <c r="C46" i="9"/>
  <c r="F45" i="9"/>
  <c r="C45" i="9"/>
  <c r="D45" i="9" s="1"/>
  <c r="F44" i="9"/>
  <c r="D44" i="9"/>
  <c r="C44" i="9"/>
  <c r="F43" i="9"/>
  <c r="D43" i="9"/>
  <c r="C43" i="9"/>
  <c r="F42" i="9"/>
  <c r="D42" i="9"/>
  <c r="C42" i="9"/>
  <c r="F41" i="9"/>
  <c r="C41" i="9"/>
  <c r="D41" i="9" s="1"/>
  <c r="F40" i="9"/>
  <c r="D40" i="9"/>
  <c r="C40" i="9"/>
  <c r="F39" i="9"/>
  <c r="D39" i="9"/>
  <c r="C39" i="9"/>
  <c r="F38" i="9"/>
  <c r="D38" i="9"/>
  <c r="C38" i="9"/>
  <c r="F37" i="9"/>
  <c r="C37" i="9"/>
  <c r="D37" i="9" s="1"/>
  <c r="F36" i="9"/>
  <c r="D36" i="9"/>
  <c r="C36" i="9"/>
  <c r="F35" i="9"/>
  <c r="D35" i="9"/>
  <c r="C35" i="9"/>
  <c r="F34" i="9"/>
  <c r="D34" i="9"/>
  <c r="C34" i="9"/>
  <c r="F33" i="9"/>
  <c r="C33" i="9"/>
  <c r="D33" i="9" s="1"/>
  <c r="F32" i="9"/>
  <c r="D32" i="9"/>
  <c r="C32" i="9"/>
  <c r="F31" i="9"/>
  <c r="D31" i="9"/>
  <c r="C31" i="9"/>
  <c r="F30" i="9"/>
  <c r="D30" i="9"/>
  <c r="C30" i="9"/>
  <c r="F29" i="9"/>
  <c r="C29" i="9"/>
  <c r="D29" i="9" s="1"/>
  <c r="F28" i="9"/>
  <c r="D28" i="9"/>
  <c r="C28" i="9"/>
  <c r="F27" i="9"/>
  <c r="D27" i="9"/>
  <c r="C27" i="9"/>
  <c r="F26" i="9"/>
  <c r="D26" i="9"/>
  <c r="C26" i="9"/>
  <c r="F25" i="9"/>
  <c r="C25" i="9"/>
  <c r="D25" i="9" s="1"/>
  <c r="F24" i="9"/>
  <c r="D24" i="9"/>
  <c r="C24" i="9"/>
  <c r="F23" i="9"/>
  <c r="D23" i="9"/>
  <c r="C23" i="9"/>
  <c r="F22" i="9"/>
  <c r="D22" i="9"/>
  <c r="C22" i="9"/>
  <c r="F21" i="9"/>
  <c r="C21" i="9"/>
  <c r="D21" i="9" s="1"/>
  <c r="F20" i="9"/>
  <c r="D20" i="9"/>
  <c r="C20" i="9"/>
  <c r="F19" i="9"/>
  <c r="D19" i="9"/>
  <c r="C19" i="9"/>
  <c r="F18" i="9"/>
  <c r="D18" i="9"/>
  <c r="C18" i="9"/>
  <c r="F17" i="9"/>
  <c r="C17" i="9"/>
  <c r="D17" i="9" s="1"/>
  <c r="F16" i="9"/>
  <c r="D16" i="9"/>
  <c r="C16" i="9"/>
  <c r="F15" i="9"/>
  <c r="D15" i="9"/>
  <c r="C15" i="9"/>
  <c r="F14" i="9"/>
  <c r="D14" i="9"/>
  <c r="C14" i="9"/>
  <c r="F13" i="9"/>
  <c r="C13" i="9"/>
  <c r="D13" i="9" s="1"/>
  <c r="F12" i="9"/>
  <c r="D12" i="9"/>
  <c r="C12" i="9"/>
  <c r="F11" i="9"/>
  <c r="D11" i="9"/>
  <c r="C11" i="9"/>
  <c r="F10" i="9"/>
  <c r="D10" i="9"/>
  <c r="C10" i="9"/>
  <c r="F9" i="9"/>
  <c r="C9" i="9"/>
  <c r="D9" i="9" s="1"/>
  <c r="F8" i="9"/>
  <c r="D8" i="9"/>
  <c r="C8" i="9"/>
  <c r="F7" i="9"/>
  <c r="D7" i="9"/>
  <c r="C7" i="9"/>
  <c r="F6" i="9"/>
  <c r="D6" i="9"/>
  <c r="C6" i="9"/>
  <c r="F5" i="9"/>
  <c r="C5" i="9"/>
  <c r="D5" i="9" s="1"/>
  <c r="F4" i="9"/>
  <c r="D4" i="9"/>
  <c r="C4" i="9"/>
  <c r="F3" i="9"/>
  <c r="S27" i="10" l="1"/>
  <c r="H77" i="10"/>
  <c r="G78" i="10"/>
  <c r="Y56" i="10"/>
  <c r="Y59" i="10" s="1"/>
  <c r="X59" i="10"/>
  <c r="Y56" i="9"/>
  <c r="Y59" i="9" s="1"/>
  <c r="S8" i="6"/>
  <c r="R8" i="6"/>
  <c r="S7" i="6"/>
  <c r="R7" i="6"/>
  <c r="S5" i="6"/>
  <c r="Q9" i="6"/>
  <c r="R5" i="6"/>
  <c r="Q5" i="6"/>
  <c r="F5" i="1"/>
  <c r="G5" i="1" s="1"/>
  <c r="G79" i="10" l="1"/>
  <c r="H78" i="10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02" i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39" i="1"/>
  <c r="F39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6" i="1"/>
  <c r="F6" i="1" s="1"/>
  <c r="G6" i="1" s="1"/>
  <c r="H6" i="1" s="1"/>
  <c r="H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E66" i="1"/>
  <c r="F66" i="1" s="1"/>
  <c r="I66" i="1"/>
  <c r="E67" i="1"/>
  <c r="F67" i="1" s="1"/>
  <c r="I67" i="1"/>
  <c r="E68" i="1"/>
  <c r="F68" i="1" s="1"/>
  <c r="I68" i="1"/>
  <c r="E69" i="1"/>
  <c r="F69" i="1" s="1"/>
  <c r="I69" i="1"/>
  <c r="E70" i="1"/>
  <c r="F70" i="1" s="1"/>
  <c r="I70" i="1"/>
  <c r="E71" i="1"/>
  <c r="F71" i="1" s="1"/>
  <c r="I71" i="1"/>
  <c r="E72" i="1"/>
  <c r="F72" i="1" s="1"/>
  <c r="I72" i="1"/>
  <c r="E73" i="1"/>
  <c r="F73" i="1" s="1"/>
  <c r="I73" i="1"/>
  <c r="E74" i="1"/>
  <c r="F74" i="1" s="1"/>
  <c r="I74" i="1"/>
  <c r="E75" i="1"/>
  <c r="F75" i="1" s="1"/>
  <c r="I75" i="1"/>
  <c r="E76" i="1"/>
  <c r="F76" i="1" s="1"/>
  <c r="I76" i="1"/>
  <c r="E77" i="1"/>
  <c r="F77" i="1" s="1"/>
  <c r="I77" i="1"/>
  <c r="E78" i="1"/>
  <c r="F78" i="1" s="1"/>
  <c r="I78" i="1"/>
  <c r="E79" i="1"/>
  <c r="F79" i="1" s="1"/>
  <c r="I79" i="1"/>
  <c r="E80" i="1"/>
  <c r="F80" i="1" s="1"/>
  <c r="I80" i="1"/>
  <c r="E81" i="1"/>
  <c r="F81" i="1" s="1"/>
  <c r="I81" i="1"/>
  <c r="E82" i="1"/>
  <c r="F82" i="1" s="1"/>
  <c r="I82" i="1"/>
  <c r="E83" i="1"/>
  <c r="F83" i="1" s="1"/>
  <c r="I83" i="1"/>
  <c r="E84" i="1"/>
  <c r="F84" i="1" s="1"/>
  <c r="I84" i="1"/>
  <c r="E85" i="1"/>
  <c r="F85" i="1" s="1"/>
  <c r="I85" i="1"/>
  <c r="E86" i="1"/>
  <c r="F86" i="1" s="1"/>
  <c r="I86" i="1"/>
  <c r="E87" i="1"/>
  <c r="F87" i="1" s="1"/>
  <c r="I87" i="1"/>
  <c r="E88" i="1"/>
  <c r="F88" i="1" s="1"/>
  <c r="I88" i="1"/>
  <c r="E89" i="1"/>
  <c r="F89" i="1" s="1"/>
  <c r="I89" i="1"/>
  <c r="E90" i="1"/>
  <c r="F90" i="1" s="1"/>
  <c r="I90" i="1"/>
  <c r="E91" i="1"/>
  <c r="F91" i="1" s="1"/>
  <c r="I91" i="1"/>
  <c r="E92" i="1"/>
  <c r="F92" i="1" s="1"/>
  <c r="I92" i="1"/>
  <c r="E93" i="1"/>
  <c r="F93" i="1" s="1"/>
  <c r="I93" i="1"/>
  <c r="E94" i="1"/>
  <c r="F94" i="1" s="1"/>
  <c r="I94" i="1"/>
  <c r="E95" i="1"/>
  <c r="F95" i="1" s="1"/>
  <c r="I95" i="1"/>
  <c r="E96" i="1"/>
  <c r="F96" i="1" s="1"/>
  <c r="I96" i="1"/>
  <c r="E97" i="1"/>
  <c r="F97" i="1" s="1"/>
  <c r="I97" i="1"/>
  <c r="E98" i="1"/>
  <c r="F98" i="1" s="1"/>
  <c r="I98" i="1"/>
  <c r="E99" i="1"/>
  <c r="F99" i="1" s="1"/>
  <c r="I99" i="1"/>
  <c r="E100" i="1"/>
  <c r="F100" i="1" s="1"/>
  <c r="I100" i="1"/>
  <c r="E101" i="1"/>
  <c r="F101" i="1" s="1"/>
  <c r="I101" i="1"/>
  <c r="G80" i="10" l="1"/>
  <c r="H79" i="10"/>
  <c r="G7" i="1"/>
  <c r="G8" i="1" s="1"/>
  <c r="H7" i="1"/>
  <c r="E42" i="1"/>
  <c r="F42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40" i="1"/>
  <c r="F40" i="1" s="1"/>
  <c r="D65" i="1"/>
  <c r="I65" i="1" s="1"/>
  <c r="D64" i="1"/>
  <c r="I64" i="1" s="1"/>
  <c r="D63" i="1"/>
  <c r="I63" i="1" s="1"/>
  <c r="D62" i="1"/>
  <c r="I62" i="1" s="1"/>
  <c r="D61" i="1"/>
  <c r="I61" i="1" s="1"/>
  <c r="D60" i="1"/>
  <c r="I60" i="1" s="1"/>
  <c r="D59" i="1"/>
  <c r="I59" i="1" s="1"/>
  <c r="D58" i="1"/>
  <c r="I58" i="1" s="1"/>
  <c r="D57" i="1"/>
  <c r="I57" i="1" s="1"/>
  <c r="D53" i="1"/>
  <c r="I53" i="1" s="1"/>
  <c r="D52" i="1"/>
  <c r="I52" i="1" s="1"/>
  <c r="D51" i="1"/>
  <c r="I51" i="1" s="1"/>
  <c r="D50" i="1"/>
  <c r="I50" i="1" s="1"/>
  <c r="D49" i="1"/>
  <c r="I49" i="1" s="1"/>
  <c r="D48" i="1"/>
  <c r="I48" i="1" s="1"/>
  <c r="D47" i="1"/>
  <c r="I47" i="1" s="1"/>
  <c r="D46" i="1"/>
  <c r="I46" i="1" s="1"/>
  <c r="D45" i="1"/>
  <c r="I45" i="1" s="1"/>
  <c r="D42" i="1"/>
  <c r="I42" i="1" s="1"/>
  <c r="D40" i="1"/>
  <c r="I40" i="1" s="1"/>
  <c r="D39" i="1"/>
  <c r="I39" i="1" s="1"/>
  <c r="G81" i="10" l="1"/>
  <c r="H80" i="10"/>
  <c r="H8" i="1"/>
  <c r="G9" i="1"/>
  <c r="H9" i="1"/>
  <c r="G10" i="1"/>
  <c r="G82" i="10" l="1"/>
  <c r="H81" i="10"/>
  <c r="H10" i="1"/>
  <c r="G11" i="1"/>
  <c r="G83" i="10" l="1"/>
  <c r="H82" i="10"/>
  <c r="G12" i="1"/>
  <c r="H11" i="1"/>
  <c r="G84" i="10" l="1"/>
  <c r="H83" i="10"/>
  <c r="H12" i="1"/>
  <c r="G13" i="1"/>
  <c r="G85" i="10" l="1"/>
  <c r="H84" i="10"/>
  <c r="H13" i="1"/>
  <c r="G14" i="1"/>
  <c r="H85" i="10" l="1"/>
  <c r="G86" i="10"/>
  <c r="G15" i="1"/>
  <c r="H14" i="1"/>
  <c r="G87" i="10" l="1"/>
  <c r="H86" i="10"/>
  <c r="G16" i="1"/>
  <c r="H15" i="1"/>
  <c r="G88" i="10" l="1"/>
  <c r="H87" i="10"/>
  <c r="H16" i="1"/>
  <c r="G17" i="1"/>
  <c r="G89" i="10" l="1"/>
  <c r="H88" i="10"/>
  <c r="H17" i="1"/>
  <c r="G18" i="1"/>
  <c r="H89" i="10" l="1"/>
  <c r="G90" i="10"/>
  <c r="G19" i="1"/>
  <c r="H18" i="1"/>
  <c r="G91" i="10" l="1"/>
  <c r="H90" i="10"/>
  <c r="G20" i="1"/>
  <c r="H19" i="1"/>
  <c r="G92" i="10" l="1"/>
  <c r="H91" i="10"/>
  <c r="H20" i="1"/>
  <c r="G21" i="1"/>
  <c r="G93" i="10" l="1"/>
  <c r="H92" i="10"/>
  <c r="H21" i="1"/>
  <c r="G22" i="1"/>
  <c r="G94" i="10" l="1"/>
  <c r="H93" i="10"/>
  <c r="H22" i="1"/>
  <c r="G23" i="1"/>
  <c r="G95" i="10" l="1"/>
  <c r="H94" i="10"/>
  <c r="G24" i="1"/>
  <c r="H23" i="1"/>
  <c r="G96" i="10" l="1"/>
  <c r="H95" i="10"/>
  <c r="H24" i="1"/>
  <c r="G25" i="1"/>
  <c r="G97" i="10" l="1"/>
  <c r="H96" i="10"/>
  <c r="H25" i="1"/>
  <c r="G26" i="1"/>
  <c r="G98" i="10" l="1"/>
  <c r="H97" i="10"/>
  <c r="H26" i="1"/>
  <c r="G27" i="1"/>
  <c r="G99" i="10" l="1"/>
  <c r="H98" i="10"/>
  <c r="G28" i="1"/>
  <c r="H27" i="1"/>
  <c r="G100" i="10" l="1"/>
  <c r="H99" i="10"/>
  <c r="H28" i="1"/>
  <c r="G29" i="1"/>
  <c r="G101" i="10" l="1"/>
  <c r="H100" i="10"/>
  <c r="H29" i="1"/>
  <c r="G30" i="1"/>
  <c r="H101" i="10" l="1"/>
  <c r="G102" i="10"/>
  <c r="H30" i="1"/>
  <c r="G31" i="1"/>
  <c r="G103" i="10" l="1"/>
  <c r="H102" i="10"/>
  <c r="G32" i="1"/>
  <c r="H31" i="1"/>
  <c r="G104" i="10" l="1"/>
  <c r="H103" i="10"/>
  <c r="H32" i="1"/>
  <c r="G33" i="1"/>
  <c r="G105" i="10" l="1"/>
  <c r="H104" i="10"/>
  <c r="H33" i="1"/>
  <c r="G34" i="1"/>
  <c r="G106" i="10" l="1"/>
  <c r="H105" i="10"/>
  <c r="H34" i="1"/>
  <c r="G35" i="1"/>
  <c r="G107" i="10" l="1"/>
  <c r="H106" i="10"/>
  <c r="G36" i="1"/>
  <c r="H35" i="1"/>
  <c r="G108" i="10" l="1"/>
  <c r="H107" i="10"/>
  <c r="H36" i="1"/>
  <c r="G37" i="1"/>
  <c r="G109" i="10" l="1"/>
  <c r="H108" i="10"/>
  <c r="H37" i="1"/>
  <c r="G38" i="1"/>
  <c r="G110" i="10" l="1"/>
  <c r="H109" i="10"/>
  <c r="G39" i="1"/>
  <c r="H38" i="1"/>
  <c r="H110" i="10" l="1"/>
  <c r="G111" i="10"/>
  <c r="G40" i="1"/>
  <c r="H39" i="1"/>
  <c r="G112" i="10" l="1"/>
  <c r="H111" i="10"/>
  <c r="H40" i="1"/>
  <c r="G42" i="1"/>
  <c r="G114" i="10" l="1"/>
  <c r="H112" i="10"/>
  <c r="H42" i="1"/>
  <c r="G45" i="1"/>
  <c r="G117" i="10" l="1"/>
  <c r="H114" i="10"/>
  <c r="H45" i="1"/>
  <c r="G46" i="1"/>
  <c r="H117" i="10" l="1"/>
  <c r="G118" i="10"/>
  <c r="G47" i="1"/>
  <c r="H46" i="1"/>
  <c r="G119" i="10" l="1"/>
  <c r="H118" i="10"/>
  <c r="G48" i="1"/>
  <c r="H47" i="1"/>
  <c r="G120" i="10" l="1"/>
  <c r="H119" i="10"/>
  <c r="H48" i="1"/>
  <c r="G49" i="1"/>
  <c r="G121" i="10" l="1"/>
  <c r="H120" i="10"/>
  <c r="G50" i="1"/>
  <c r="H49" i="1"/>
  <c r="H121" i="10" l="1"/>
  <c r="G122" i="10"/>
  <c r="G51" i="1"/>
  <c r="H50" i="1"/>
  <c r="G123" i="10" l="1"/>
  <c r="H122" i="10"/>
  <c r="H51" i="1"/>
  <c r="G52" i="1"/>
  <c r="H123" i="10" l="1"/>
  <c r="G124" i="10"/>
  <c r="H52" i="1"/>
  <c r="G53" i="1"/>
  <c r="G125" i="10" l="1"/>
  <c r="H124" i="10"/>
  <c r="G57" i="1"/>
  <c r="H53" i="1"/>
  <c r="H125" i="10" l="1"/>
  <c r="G129" i="10"/>
  <c r="G58" i="1"/>
  <c r="H57" i="1"/>
  <c r="G130" i="10" l="1"/>
  <c r="H129" i="10"/>
  <c r="H58" i="1"/>
  <c r="G59" i="1"/>
  <c r="H130" i="10" l="1"/>
  <c r="G131" i="10"/>
  <c r="H59" i="1"/>
  <c r="G60" i="1"/>
  <c r="G132" i="10" l="1"/>
  <c r="H131" i="10"/>
  <c r="H60" i="1"/>
  <c r="G61" i="1"/>
  <c r="H132" i="10" l="1"/>
  <c r="G133" i="10"/>
  <c r="G62" i="1"/>
  <c r="H61" i="1"/>
  <c r="G134" i="10" l="1"/>
  <c r="H133" i="10"/>
  <c r="G63" i="1"/>
  <c r="H62" i="1"/>
  <c r="H134" i="10" l="1"/>
  <c r="G135" i="10"/>
  <c r="H63" i="1"/>
  <c r="G64" i="1"/>
  <c r="G136" i="10" l="1"/>
  <c r="H135" i="10"/>
  <c r="G65" i="1"/>
  <c r="H64" i="1"/>
  <c r="H136" i="10" l="1"/>
  <c r="G137" i="10"/>
  <c r="G66" i="1"/>
  <c r="H65" i="1"/>
  <c r="H137" i="10" l="1"/>
  <c r="G138" i="10"/>
  <c r="H66" i="1"/>
  <c r="G67" i="1"/>
  <c r="G139" i="10" l="1"/>
  <c r="H138" i="10"/>
  <c r="H67" i="1"/>
  <c r="G68" i="1"/>
  <c r="G140" i="10" l="1"/>
  <c r="H139" i="10"/>
  <c r="G69" i="1"/>
  <c r="H68" i="1"/>
  <c r="G141" i="10" l="1"/>
  <c r="H140" i="10"/>
  <c r="G70" i="1"/>
  <c r="H69" i="1"/>
  <c r="H141" i="10" l="1"/>
  <c r="G142" i="10"/>
  <c r="H70" i="1"/>
  <c r="G71" i="1"/>
  <c r="G143" i="10" l="1"/>
  <c r="H142" i="10"/>
  <c r="H71" i="1"/>
  <c r="G72" i="1"/>
  <c r="G144" i="10" l="1"/>
  <c r="H143" i="10"/>
  <c r="H72" i="1"/>
  <c r="G73" i="1"/>
  <c r="G145" i="10" l="1"/>
  <c r="H144" i="10"/>
  <c r="G74" i="1"/>
  <c r="H73" i="1"/>
  <c r="G146" i="10" l="1"/>
  <c r="H145" i="10"/>
  <c r="G75" i="1"/>
  <c r="H74" i="1"/>
  <c r="G147" i="10" l="1"/>
  <c r="H146" i="10"/>
  <c r="H75" i="1"/>
  <c r="G76" i="1"/>
  <c r="G148" i="10" l="1"/>
  <c r="H147" i="10"/>
  <c r="G77" i="1"/>
  <c r="H76" i="1"/>
  <c r="G149" i="10" l="1"/>
  <c r="H148" i="10"/>
  <c r="G78" i="1"/>
  <c r="H77" i="1"/>
  <c r="G150" i="10" l="1"/>
  <c r="H149" i="10"/>
  <c r="H78" i="1"/>
  <c r="G79" i="1"/>
  <c r="G151" i="10" l="1"/>
  <c r="H150" i="10"/>
  <c r="H79" i="1"/>
  <c r="G80" i="1"/>
  <c r="G152" i="10" l="1"/>
  <c r="H151" i="10"/>
  <c r="G81" i="1"/>
  <c r="H80" i="1"/>
  <c r="G153" i="10" l="1"/>
  <c r="H152" i="10"/>
  <c r="G82" i="1"/>
  <c r="H81" i="1"/>
  <c r="G154" i="10" l="1"/>
  <c r="H153" i="10"/>
  <c r="H82" i="1"/>
  <c r="G83" i="1"/>
  <c r="G155" i="10" l="1"/>
  <c r="H154" i="10"/>
  <c r="H83" i="1"/>
  <c r="G84" i="1"/>
  <c r="G156" i="10" l="1"/>
  <c r="H155" i="10"/>
  <c r="H84" i="1"/>
  <c r="G85" i="1"/>
  <c r="G157" i="10" l="1"/>
  <c r="H156" i="10"/>
  <c r="G86" i="1"/>
  <c r="H85" i="1"/>
  <c r="G158" i="10" l="1"/>
  <c r="H157" i="10"/>
  <c r="G87" i="1"/>
  <c r="H86" i="1"/>
  <c r="G159" i="10" l="1"/>
  <c r="H158" i="10"/>
  <c r="H87" i="1"/>
  <c r="G88" i="1"/>
  <c r="G160" i="10" l="1"/>
  <c r="H159" i="10"/>
  <c r="G89" i="1"/>
  <c r="H88" i="1"/>
  <c r="G161" i="10" l="1"/>
  <c r="H160" i="10"/>
  <c r="G90" i="1"/>
  <c r="H89" i="1"/>
  <c r="G162" i="10" l="1"/>
  <c r="H161" i="10"/>
  <c r="G91" i="1"/>
  <c r="H90" i="1"/>
  <c r="G163" i="10" l="1"/>
  <c r="H162" i="10"/>
  <c r="H91" i="1"/>
  <c r="G92" i="1"/>
  <c r="G164" i="10" l="1"/>
  <c r="H163" i="10"/>
  <c r="G93" i="1"/>
  <c r="H92" i="1"/>
  <c r="G165" i="10" l="1"/>
  <c r="H164" i="10"/>
  <c r="G94" i="1"/>
  <c r="H93" i="1"/>
  <c r="G166" i="10" l="1"/>
  <c r="H165" i="10"/>
  <c r="G95" i="1"/>
  <c r="H94" i="1"/>
  <c r="G167" i="10" l="1"/>
  <c r="H166" i="10"/>
  <c r="H95" i="1"/>
  <c r="G96" i="1"/>
  <c r="G168" i="10" l="1"/>
  <c r="H167" i="10"/>
  <c r="G97" i="1"/>
  <c r="H96" i="1"/>
  <c r="G169" i="10" l="1"/>
  <c r="H168" i="10"/>
  <c r="G98" i="1"/>
  <c r="H97" i="1"/>
  <c r="G170" i="10" l="1"/>
  <c r="H169" i="10"/>
  <c r="H98" i="1"/>
  <c r="G99" i="1"/>
  <c r="G171" i="10" l="1"/>
  <c r="H170" i="10"/>
  <c r="H99" i="1"/>
  <c r="G100" i="1"/>
  <c r="G172" i="10" l="1"/>
  <c r="H171" i="10"/>
  <c r="G101" i="1"/>
  <c r="H100" i="1"/>
  <c r="G173" i="10" l="1"/>
  <c r="H172" i="10"/>
  <c r="G102" i="1"/>
  <c r="H101" i="1"/>
  <c r="G174" i="10" l="1"/>
  <c r="H173" i="10"/>
  <c r="H102" i="1"/>
  <c r="G103" i="1"/>
  <c r="G175" i="10" l="1"/>
  <c r="H174" i="10"/>
  <c r="H103" i="1"/>
  <c r="G104" i="1"/>
  <c r="G176" i="10" l="1"/>
  <c r="H175" i="10"/>
  <c r="H104" i="1"/>
  <c r="G105" i="1"/>
  <c r="G177" i="10" l="1"/>
  <c r="H176" i="10"/>
  <c r="G106" i="1"/>
  <c r="H105" i="1"/>
  <c r="G178" i="10" l="1"/>
  <c r="H177" i="10"/>
  <c r="G107" i="1"/>
  <c r="H106" i="1"/>
  <c r="G179" i="10" l="1"/>
  <c r="H178" i="10"/>
  <c r="H107" i="1"/>
  <c r="G108" i="1"/>
  <c r="G180" i="10" l="1"/>
  <c r="H179" i="10"/>
  <c r="G109" i="1"/>
  <c r="H108" i="1"/>
  <c r="G181" i="10" l="1"/>
  <c r="H180" i="10"/>
  <c r="G110" i="1"/>
  <c r="H109" i="1"/>
  <c r="G182" i="10" l="1"/>
  <c r="H181" i="10"/>
  <c r="H110" i="1"/>
  <c r="G111" i="1"/>
  <c r="G183" i="10" l="1"/>
  <c r="H182" i="10"/>
  <c r="H111" i="1"/>
  <c r="G112" i="1"/>
  <c r="G184" i="10" l="1"/>
  <c r="H183" i="10"/>
  <c r="G113" i="1"/>
  <c r="H112" i="1"/>
  <c r="G185" i="10" l="1"/>
  <c r="H184" i="10"/>
  <c r="G114" i="1"/>
  <c r="H113" i="1"/>
  <c r="G186" i="10" l="1"/>
  <c r="H185" i="10"/>
  <c r="H114" i="1"/>
  <c r="G115" i="1"/>
  <c r="G187" i="10" l="1"/>
  <c r="H186" i="10"/>
  <c r="H115" i="1"/>
  <c r="G116" i="1"/>
  <c r="G188" i="10" l="1"/>
  <c r="H187" i="10"/>
  <c r="G117" i="1"/>
  <c r="H116" i="1"/>
  <c r="G189" i="10" l="1"/>
  <c r="H188" i="10"/>
  <c r="G118" i="1"/>
  <c r="H117" i="1"/>
  <c r="H189" i="10" l="1"/>
  <c r="G190" i="10"/>
  <c r="H118" i="1"/>
  <c r="G119" i="1"/>
  <c r="G191" i="10" l="1"/>
  <c r="H190" i="10"/>
  <c r="H119" i="1"/>
  <c r="G120" i="1"/>
  <c r="G192" i="10" l="1"/>
  <c r="H191" i="10"/>
  <c r="G121" i="1"/>
  <c r="H120" i="1"/>
  <c r="G193" i="10" l="1"/>
  <c r="H192" i="10"/>
  <c r="G122" i="1"/>
  <c r="H121" i="1"/>
  <c r="G194" i="10" l="1"/>
  <c r="H193" i="10"/>
  <c r="H122" i="1"/>
  <c r="G123" i="1"/>
  <c r="G195" i="10" l="1"/>
  <c r="H194" i="10"/>
  <c r="H123" i="1"/>
  <c r="G124" i="1"/>
  <c r="G196" i="10" l="1"/>
  <c r="H195" i="10"/>
  <c r="G125" i="1"/>
  <c r="H124" i="1"/>
  <c r="G197" i="10" l="1"/>
  <c r="H196" i="10"/>
  <c r="G126" i="1"/>
  <c r="H125" i="1"/>
  <c r="G198" i="10" l="1"/>
  <c r="H197" i="10"/>
  <c r="H126" i="1"/>
  <c r="G127" i="1"/>
  <c r="G199" i="10" l="1"/>
  <c r="H198" i="10"/>
  <c r="H127" i="1"/>
  <c r="G128" i="1"/>
  <c r="G200" i="10" l="1"/>
  <c r="H199" i="10"/>
  <c r="G129" i="1"/>
  <c r="H128" i="1"/>
  <c r="G201" i="10" l="1"/>
  <c r="H200" i="10"/>
  <c r="G130" i="1"/>
  <c r="H129" i="1"/>
  <c r="G202" i="10" l="1"/>
  <c r="H201" i="10"/>
  <c r="H130" i="1"/>
  <c r="G131" i="1"/>
  <c r="G203" i="10" l="1"/>
  <c r="H202" i="10"/>
  <c r="H131" i="1"/>
  <c r="G132" i="1"/>
  <c r="G204" i="10" l="1"/>
  <c r="H203" i="10"/>
  <c r="G133" i="1"/>
  <c r="H132" i="1"/>
  <c r="G205" i="10" l="1"/>
  <c r="H204" i="10"/>
  <c r="G134" i="1"/>
  <c r="H133" i="1"/>
  <c r="H205" i="10" l="1"/>
  <c r="G206" i="10"/>
  <c r="H134" i="1"/>
  <c r="G135" i="1"/>
  <c r="G207" i="10" l="1"/>
  <c r="H206" i="10"/>
  <c r="H135" i="1"/>
  <c r="G136" i="1"/>
  <c r="G208" i="10" l="1"/>
  <c r="H207" i="10"/>
  <c r="G137" i="1"/>
  <c r="H136" i="1"/>
  <c r="G209" i="10" l="1"/>
  <c r="H208" i="10"/>
  <c r="G138" i="1"/>
  <c r="H137" i="1"/>
  <c r="G210" i="10" l="1"/>
  <c r="H209" i="10"/>
  <c r="H138" i="1"/>
  <c r="G139" i="1"/>
  <c r="G211" i="10" l="1"/>
  <c r="H210" i="10"/>
  <c r="H139" i="1"/>
  <c r="G140" i="1"/>
  <c r="G212" i="10" l="1"/>
  <c r="H211" i="10"/>
  <c r="G141" i="1"/>
  <c r="H140" i="1"/>
  <c r="G213" i="10" l="1"/>
  <c r="H212" i="10"/>
  <c r="G142" i="1"/>
  <c r="H141" i="1"/>
  <c r="G214" i="10" l="1"/>
  <c r="H213" i="10"/>
  <c r="H142" i="1"/>
  <c r="G143" i="1"/>
  <c r="G215" i="10" l="1"/>
  <c r="H214" i="10"/>
  <c r="H143" i="1"/>
  <c r="G144" i="1"/>
  <c r="G216" i="10" l="1"/>
  <c r="H215" i="10"/>
  <c r="G145" i="1"/>
  <c r="H144" i="1"/>
  <c r="G217" i="10" l="1"/>
  <c r="H216" i="10"/>
  <c r="G146" i="1"/>
  <c r="H145" i="1"/>
  <c r="G218" i="10" l="1"/>
  <c r="H217" i="10"/>
  <c r="H146" i="1"/>
  <c r="G147" i="1"/>
  <c r="H147" i="1" s="1"/>
  <c r="G219" i="10" l="1"/>
  <c r="H219" i="10" s="1"/>
  <c r="H218" i="10"/>
</calcChain>
</file>

<file path=xl/sharedStrings.xml><?xml version="1.0" encoding="utf-8"?>
<sst xmlns="http://schemas.openxmlformats.org/spreadsheetml/2006/main" count="286" uniqueCount="198">
  <si>
    <t>frame</t>
  </si>
  <si>
    <t>t(s)</t>
  </si>
  <si>
    <t>t(min)</t>
  </si>
  <si>
    <t>θx (DEG)</t>
  </si>
  <si>
    <t>∆t (s)</t>
  </si>
  <si>
    <t>θy (DEG)</t>
  </si>
  <si>
    <t>∆f</t>
  </si>
  <si>
    <t>TABLA DE SUCESOS CHISPA REGISTRADOS</t>
  </si>
  <si>
    <t>promedio de sucesos</t>
  </si>
  <si>
    <t>(1/f)</t>
  </si>
  <si>
    <t>1/s</t>
  </si>
  <si>
    <t>N sucesos reales</t>
  </si>
  <si>
    <t>Err</t>
  </si>
  <si>
    <t>1/min</t>
  </si>
  <si>
    <t>N sucesos estadístico</t>
  </si>
  <si>
    <t>Frame</t>
  </si>
  <si>
    <t>Intervalo frame</t>
  </si>
  <si>
    <t>Angulo X</t>
  </si>
  <si>
    <t>Angulo Y</t>
  </si>
  <si>
    <t>Raro, primero abajo y luego arriba</t>
  </si>
  <si>
    <t>Raro</t>
  </si>
  <si>
    <t>disperso</t>
  </si>
  <si>
    <t>partido en dos en frames distintos.</t>
  </si>
  <si>
    <t>Weird!</t>
  </si>
  <si>
    <t>(10,20]</t>
  </si>
  <si>
    <t>(20,30]</t>
  </si>
  <si>
    <t>(30,40]</t>
  </si>
  <si>
    <t>(40,50]</t>
  </si>
  <si>
    <t>(50,60]</t>
  </si>
  <si>
    <t>(60,70]</t>
  </si>
  <si>
    <t>(70,80]</t>
  </si>
  <si>
    <t>(80,90]</t>
  </si>
  <si>
    <t>(90,100]</t>
  </si>
  <si>
    <t>(100,110]</t>
  </si>
  <si>
    <t>(110,120]</t>
  </si>
  <si>
    <t>(120,130]</t>
  </si>
  <si>
    <t>[0-10]</t>
  </si>
  <si>
    <t>interval</t>
  </si>
  <si>
    <t>freq abs</t>
  </si>
  <si>
    <t>freq rel</t>
  </si>
  <si>
    <t>freq acu</t>
  </si>
  <si>
    <t>escala</t>
  </si>
  <si>
    <t>f central</t>
  </si>
  <si>
    <t>1/f</t>
  </si>
  <si>
    <t>-19.2</t>
  </si>
  <si>
    <t>17.1</t>
  </si>
  <si>
    <t>2.8</t>
  </si>
  <si>
    <t>2.3</t>
  </si>
  <si>
    <t>-19.1</t>
  </si>
  <si>
    <t>15.8</t>
  </si>
  <si>
    <t>14.1</t>
  </si>
  <si>
    <t>-3.2</t>
  </si>
  <si>
    <t>-21.8</t>
  </si>
  <si>
    <t>-17.6</t>
  </si>
  <si>
    <t>-12.1</t>
  </si>
  <si>
    <t>6.8</t>
  </si>
  <si>
    <t>-7.7</t>
  </si>
  <si>
    <t>-10.1</t>
  </si>
  <si>
    <t>9.3</t>
  </si>
  <si>
    <t>-5.3</t>
  </si>
  <si>
    <t>-21.7</t>
  </si>
  <si>
    <t>-2.2</t>
  </si>
  <si>
    <t>3.5</t>
  </si>
  <si>
    <t>-18.9</t>
  </si>
  <si>
    <t>-25.7</t>
  </si>
  <si>
    <t>-23.1</t>
  </si>
  <si>
    <t>-22.5</t>
  </si>
  <si>
    <t>16.5</t>
  </si>
  <si>
    <t>8.8</t>
  </si>
  <si>
    <t>14.5</t>
  </si>
  <si>
    <t>-19.6</t>
  </si>
  <si>
    <t>8.2</t>
  </si>
  <si>
    <t>-11.3</t>
  </si>
  <si>
    <t>20.5</t>
  </si>
  <si>
    <t>7.7</t>
  </si>
  <si>
    <t>10.5</t>
  </si>
  <si>
    <t>-10.5</t>
  </si>
  <si>
    <t>-3.3</t>
  </si>
  <si>
    <t>-11.6</t>
  </si>
  <si>
    <t>-13.8</t>
  </si>
  <si>
    <t>4.8</t>
  </si>
  <si>
    <t>-6.2</t>
  </si>
  <si>
    <t>18.4</t>
  </si>
  <si>
    <t>-11.5</t>
  </si>
  <si>
    <t>-6.8</t>
  </si>
  <si>
    <t>-4.3</t>
  </si>
  <si>
    <t>-18.4</t>
  </si>
  <si>
    <t>5.5</t>
  </si>
  <si>
    <t>-41.7</t>
  </si>
  <si>
    <t>-25.4</t>
  </si>
  <si>
    <t>-18.1</t>
  </si>
  <si>
    <t>-14.6</t>
  </si>
  <si>
    <t>-7.8</t>
  </si>
  <si>
    <t>0.8</t>
  </si>
  <si>
    <t>-9.9</t>
  </si>
  <si>
    <t>15.7</t>
  </si>
  <si>
    <t>31.4</t>
  </si>
  <si>
    <t>-28.9</t>
  </si>
  <si>
    <t>-25.5</t>
  </si>
  <si>
    <t>23.6</t>
  </si>
  <si>
    <t>24.3</t>
  </si>
  <si>
    <t>36.1</t>
  </si>
  <si>
    <t>-20.7</t>
  </si>
  <si>
    <t>-8.7</t>
  </si>
  <si>
    <t>10.7</t>
  </si>
  <si>
    <t>0.4</t>
  </si>
  <si>
    <t>2.9</t>
  </si>
  <si>
    <t>-3.7</t>
  </si>
  <si>
    <t>9.5</t>
  </si>
  <si>
    <t>-2.5</t>
  </si>
  <si>
    <t>-1.3</t>
  </si>
  <si>
    <t>-1.1</t>
  </si>
  <si>
    <t>3.7</t>
  </si>
  <si>
    <t>-34.2</t>
  </si>
  <si>
    <t>-11.9</t>
  </si>
  <si>
    <t>18.9</t>
  </si>
  <si>
    <t>16.2</t>
  </si>
  <si>
    <t>20.9</t>
  </si>
  <si>
    <t>-10.3</t>
  </si>
  <si>
    <t>-11.7</t>
  </si>
  <si>
    <t>-1.7</t>
  </si>
  <si>
    <t>-16.5</t>
  </si>
  <si>
    <t>-15.3</t>
  </si>
  <si>
    <t>-15.8</t>
  </si>
  <si>
    <t>17.5</t>
  </si>
  <si>
    <t>-7.5</t>
  </si>
  <si>
    <t>-15.5</t>
  </si>
  <si>
    <t>-4.8</t>
  </si>
  <si>
    <t>13.2</t>
  </si>
  <si>
    <t>7.3</t>
  </si>
  <si>
    <t>-20.3</t>
  </si>
  <si>
    <t>-10.6</t>
  </si>
  <si>
    <t>-13.9</t>
  </si>
  <si>
    <t>-14.1</t>
  </si>
  <si>
    <t>12.4</t>
  </si>
  <si>
    <t>6.7</t>
  </si>
  <si>
    <t>13.8</t>
  </si>
  <si>
    <t>-17.5</t>
  </si>
  <si>
    <t>15.5</t>
  </si>
  <si>
    <t>-4.5</t>
  </si>
  <si>
    <t>-16.9</t>
  </si>
  <si>
    <t>14.6</t>
  </si>
  <si>
    <t>-16.7</t>
  </si>
  <si>
    <t>-8.5</t>
  </si>
  <si>
    <t>-3.5</t>
  </si>
  <si>
    <t>-9.8</t>
  </si>
  <si>
    <t>-17.9</t>
  </si>
  <si>
    <t>14.9</t>
  </si>
  <si>
    <t>7.8</t>
  </si>
  <si>
    <t>6.3</t>
  </si>
  <si>
    <t>-2.8</t>
  </si>
  <si>
    <t>-7.3</t>
  </si>
  <si>
    <t>10.4</t>
  </si>
  <si>
    <t>2.1</t>
  </si>
  <si>
    <t>-28.0</t>
  </si>
  <si>
    <t>11.0</t>
  </si>
  <si>
    <t>1.0</t>
  </si>
  <si>
    <t>-4.9</t>
  </si>
  <si>
    <t>4.1</t>
  </si>
  <si>
    <t>-7.9</t>
  </si>
  <si>
    <t>7.6</t>
  </si>
  <si>
    <t>-1.9</t>
  </si>
  <si>
    <t>-0.8</t>
  </si>
  <si>
    <t>-55.0</t>
  </si>
  <si>
    <t>23.0</t>
  </si>
  <si>
    <t>9.4</t>
  </si>
  <si>
    <t>-1.6</t>
  </si>
  <si>
    <t>5.4</t>
  </si>
  <si>
    <t>-19.0</t>
  </si>
  <si>
    <t>-20.0</t>
  </si>
  <si>
    <t>0.0</t>
  </si>
  <si>
    <t>-0.6</t>
  </si>
  <si>
    <t>-12.0</t>
  </si>
  <si>
    <t>4.0</t>
  </si>
  <si>
    <t>32.0</t>
  </si>
  <si>
    <t>-75.0</t>
  </si>
  <si>
    <t>2.6</t>
  </si>
  <si>
    <t>-2.1</t>
  </si>
  <si>
    <t>3.0</t>
  </si>
  <si>
    <t>-8.0</t>
  </si>
  <si>
    <t>7.9</t>
  </si>
  <si>
    <t>-6.0</t>
  </si>
  <si>
    <t>1.9</t>
  </si>
  <si>
    <t>-8.6</t>
  </si>
  <si>
    <t>-5.9</t>
  </si>
  <si>
    <t>-15.0</t>
  </si>
  <si>
    <t>7.0</t>
  </si>
  <si>
    <t>3.6</t>
  </si>
  <si>
    <t>90.0</t>
  </si>
  <si>
    <t>8.6</t>
  </si>
  <si>
    <t>3.4</t>
  </si>
  <si>
    <t>8.0</t>
  </si>
  <si>
    <t>9.6</t>
  </si>
  <si>
    <t>0.3</t>
  </si>
  <si>
    <t>5.1</t>
  </si>
  <si>
    <t>-4.4</t>
  </si>
  <si>
    <t>3.1</t>
  </si>
  <si>
    <t>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</si>
</sst>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4" borderId="1" xfId="0" applyFill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quotePrefix="1"/>
    <xf numFmtId="1" fontId="0" fillId="0" borderId="1" xfId="0" applyNumberFormat="1" applyBorder="1"/>
    <xf numFmtId="2" fontId="0" fillId="3" borderId="1" xfId="0" applyNumberFormat="1" applyFill="1" applyBorder="1"/>
    <xf numFmtId="164" fontId="0" fillId="3" borderId="1" xfId="0" applyNumberFormat="1" applyFill="1" applyBorder="1"/>
    <xf numFmtId="9" fontId="0" fillId="0" borderId="1" xfId="1" applyNumberFormat="1" applyFont="1" applyBorder="1"/>
    <xf numFmtId="9" fontId="0" fillId="0" borderId="1" xfId="0" applyNumberFormat="1" applyBorder="1"/>
    <xf numFmtId="9" fontId="0" fillId="0" borderId="1" xfId="1" applyFont="1" applyBorder="1"/>
    <xf numFmtId="17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/>
    <xf numFmtId="1" fontId="0" fillId="5" borderId="1" xfId="0" applyNumberFormat="1" applyFill="1" applyBorder="1"/>
    <xf numFmtId="9" fontId="0" fillId="5" borderId="1" xfId="1" applyNumberFormat="1" applyFont="1" applyFill="1" applyBorder="1"/>
    <xf numFmtId="9" fontId="0" fillId="5" borderId="1" xfId="0" applyNumberFormat="1" applyFill="1" applyBorder="1"/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/>
    <xf numFmtId="1" fontId="0" fillId="6" borderId="1" xfId="0" applyNumberFormat="1" applyFill="1" applyBorder="1"/>
    <xf numFmtId="9" fontId="0" fillId="6" borderId="1" xfId="1" applyNumberFormat="1" applyFont="1" applyFill="1" applyBorder="1"/>
    <xf numFmtId="9" fontId="0" fillId="6" borderId="1" xfId="0" applyNumberFormat="1" applyFill="1" applyBorder="1"/>
    <xf numFmtId="0" fontId="2" fillId="7" borderId="1" xfId="0" applyFont="1" applyFill="1" applyBorder="1"/>
    <xf numFmtId="0" fontId="2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/>
    <xf numFmtId="1" fontId="0" fillId="9" borderId="1" xfId="0" applyNumberFormat="1" applyFill="1" applyBorder="1"/>
    <xf numFmtId="9" fontId="0" fillId="9" borderId="1" xfId="1" applyNumberFormat="1" applyFont="1" applyFill="1" applyBorder="1"/>
    <xf numFmtId="9" fontId="0" fillId="9" borderId="1" xfId="0" applyNumberFormat="1" applyFill="1" applyBorder="1"/>
    <xf numFmtId="16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9" fontId="0" fillId="8" borderId="2" xfId="0" applyNumberFormat="1" applyFill="1" applyBorder="1" applyAlignment="1">
      <alignment horizontal="right" vertical="center"/>
    </xf>
    <xf numFmtId="0" fontId="0" fillId="8" borderId="3" xfId="0" applyFill="1" applyBorder="1" applyAlignment="1">
      <alignment horizontal="right" vertical="center"/>
    </xf>
    <xf numFmtId="0" fontId="0" fillId="8" borderId="4" xfId="0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1</xdr:row>
      <xdr:rowOff>78881</xdr:rowOff>
    </xdr:from>
    <xdr:to>
      <xdr:col>20</xdr:col>
      <xdr:colOff>170376</xdr:colOff>
      <xdr:row>17</xdr:row>
      <xdr:rowOff>123310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269381"/>
          <a:ext cx="6456876" cy="3092429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28575</xdr:colOff>
      <xdr:row>18</xdr:row>
      <xdr:rowOff>153769</xdr:rowOff>
    </xdr:from>
    <xdr:to>
      <xdr:col>19</xdr:col>
      <xdr:colOff>599014</xdr:colOff>
      <xdr:row>34</xdr:row>
      <xdr:rowOff>113773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4575" y="3582769"/>
          <a:ext cx="6056839" cy="3008004"/>
        </a:xfrm>
        <a:prstGeom prst="rect">
          <a:avLst/>
        </a:prstGeom>
      </xdr:spPr>
    </xdr:pic>
    <xdr:clientData/>
  </xdr:twoCellAnchor>
  <xdr:twoCellAnchor editAs="oneCell">
    <xdr:from>
      <xdr:col>20</xdr:col>
      <xdr:colOff>125322</xdr:colOff>
      <xdr:row>18</xdr:row>
      <xdr:rowOff>130460</xdr:rowOff>
    </xdr:from>
    <xdr:to>
      <xdr:col>29</xdr:col>
      <xdr:colOff>17974</xdr:colOff>
      <xdr:row>34</xdr:row>
      <xdr:rowOff>114300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17322" y="3559460"/>
          <a:ext cx="6264877" cy="3031840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581024</xdr:colOff>
      <xdr:row>35</xdr:row>
      <xdr:rowOff>85725</xdr:rowOff>
    </xdr:from>
    <xdr:to>
      <xdr:col>20</xdr:col>
      <xdr:colOff>9390</xdr:colOff>
      <xdr:row>51</xdr:row>
      <xdr:rowOff>47096</xdr:rowOff>
    </xdr:to>
    <xdr:pic>
      <xdr:nvPicPr>
        <xdr:cNvPr id="5" name="Imat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7424" y="6753225"/>
          <a:ext cx="6133966" cy="3009371"/>
        </a:xfrm>
        <a:prstGeom prst="rect">
          <a:avLst/>
        </a:prstGeom>
      </xdr:spPr>
    </xdr:pic>
    <xdr:clientData/>
  </xdr:twoCellAnchor>
  <xdr:twoCellAnchor editAs="oneCell">
    <xdr:from>
      <xdr:col>20</xdr:col>
      <xdr:colOff>76200</xdr:colOff>
      <xdr:row>35</xdr:row>
      <xdr:rowOff>85726</xdr:rowOff>
    </xdr:from>
    <xdr:to>
      <xdr:col>29</xdr:col>
      <xdr:colOff>56075</xdr:colOff>
      <xdr:row>51</xdr:row>
      <xdr:rowOff>69570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68200" y="6753226"/>
          <a:ext cx="6352100" cy="3031844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52</xdr:row>
      <xdr:rowOff>104775</xdr:rowOff>
    </xdr:from>
    <xdr:to>
      <xdr:col>20</xdr:col>
      <xdr:colOff>28857</xdr:colOff>
      <xdr:row>68</xdr:row>
      <xdr:rowOff>56625</xdr:rowOff>
    </xdr:to>
    <xdr:pic>
      <xdr:nvPicPr>
        <xdr:cNvPr id="7" name="Imatg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57900" y="10010775"/>
          <a:ext cx="6162957" cy="2999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452577</xdr:colOff>
      <xdr:row>3</xdr:row>
      <xdr:rowOff>104775</xdr:rowOff>
    </xdr:from>
    <xdr:to>
      <xdr:col>20</xdr:col>
      <xdr:colOff>589471</xdr:colOff>
      <xdr:row>20</xdr:row>
      <xdr:rowOff>132823</xdr:rowOff>
    </xdr:to>
    <xdr:pic>
      <xdr:nvPicPr>
        <xdr:cNvPr id="9" name="Imatg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9852" y="847725"/>
          <a:ext cx="6680569" cy="3266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19050</xdr:rowOff>
    </xdr:from>
    <xdr:to>
      <xdr:col>16</xdr:col>
      <xdr:colOff>276225</xdr:colOff>
      <xdr:row>20</xdr:row>
      <xdr:rowOff>22695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457200"/>
          <a:ext cx="7343775" cy="362314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20</xdr:row>
      <xdr:rowOff>152400</xdr:rowOff>
    </xdr:from>
    <xdr:to>
      <xdr:col>16</xdr:col>
      <xdr:colOff>332290</xdr:colOff>
      <xdr:row>39</xdr:row>
      <xdr:rowOff>68931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57450" y="4210050"/>
          <a:ext cx="7304590" cy="3536031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419101</xdr:colOff>
      <xdr:row>41</xdr:row>
      <xdr:rowOff>38100</xdr:rowOff>
    </xdr:from>
    <xdr:to>
      <xdr:col>16</xdr:col>
      <xdr:colOff>364827</xdr:colOff>
      <xdr:row>60</xdr:row>
      <xdr:rowOff>8992</xdr:rowOff>
    </xdr:to>
    <xdr:pic>
      <xdr:nvPicPr>
        <xdr:cNvPr id="5" name="Imat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33651" y="8096250"/>
          <a:ext cx="7260926" cy="35903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46552</xdr:colOff>
      <xdr:row>22</xdr:row>
      <xdr:rowOff>9000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80952" cy="42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17981</xdr:colOff>
      <xdr:row>21</xdr:row>
      <xdr:rowOff>180452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52381" cy="41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75124</xdr:colOff>
      <xdr:row>21</xdr:row>
      <xdr:rowOff>180452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09524" cy="418095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75124</xdr:colOff>
      <xdr:row>20</xdr:row>
      <xdr:rowOff>56667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09524" cy="3866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113219</xdr:colOff>
      <xdr:row>21</xdr:row>
      <xdr:rowOff>170929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47619" cy="4171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94171</xdr:colOff>
      <xdr:row>22</xdr:row>
      <xdr:rowOff>18524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28571" cy="4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6"/>
  <sheetViews>
    <sheetView topLeftCell="I47" zoomScaleNormal="100" workbookViewId="0">
      <selection activeCell="X64" sqref="X64"/>
    </sheetView>
  </sheetViews>
  <sheetFormatPr defaultRowHeight="15" x14ac:dyDescent="0.25"/>
  <cols>
    <col min="22" max="22" width="22.42578125" customWidth="1"/>
  </cols>
  <sheetData>
    <row r="2" spans="1:7" x14ac:dyDescent="0.25">
      <c r="B2" t="s">
        <v>15</v>
      </c>
      <c r="C2" t="s">
        <v>16</v>
      </c>
      <c r="E2" s="12" t="s">
        <v>17</v>
      </c>
      <c r="F2" t="s">
        <v>18</v>
      </c>
    </row>
    <row r="3" spans="1:7" x14ac:dyDescent="0.25">
      <c r="A3">
        <f>B3</f>
        <v>13</v>
      </c>
      <c r="B3">
        <v>13</v>
      </c>
      <c r="C3">
        <v>0</v>
      </c>
      <c r="E3">
        <v>92.1</v>
      </c>
      <c r="F3">
        <f>E3-90</f>
        <v>2.0999999999999943</v>
      </c>
    </row>
    <row r="4" spans="1:7" x14ac:dyDescent="0.25">
      <c r="A4">
        <f>A3+C4</f>
        <v>58</v>
      </c>
      <c r="B4">
        <v>58</v>
      </c>
      <c r="C4">
        <f>B4-B3</f>
        <v>45</v>
      </c>
      <c r="D4">
        <f>C4/25</f>
        <v>1.8</v>
      </c>
      <c r="E4">
        <v>70.8</v>
      </c>
      <c r="F4">
        <f t="shared" ref="F4:F74" si="0">E4-90</f>
        <v>-19.200000000000003</v>
      </c>
      <c r="G4" t="s">
        <v>19</v>
      </c>
    </row>
    <row r="5" spans="1:7" x14ac:dyDescent="0.25">
      <c r="A5">
        <f t="shared" ref="A5:A68" si="1">A4+C5</f>
        <v>72</v>
      </c>
      <c r="B5">
        <v>72</v>
      </c>
      <c r="C5">
        <f t="shared" ref="C5:C68" si="2">B5-B4</f>
        <v>14</v>
      </c>
      <c r="D5">
        <f t="shared" ref="D5:D68" si="3">C5/25</f>
        <v>0.56000000000000005</v>
      </c>
      <c r="E5">
        <v>62</v>
      </c>
      <c r="F5">
        <f t="shared" si="0"/>
        <v>-28</v>
      </c>
    </row>
    <row r="6" spans="1:7" x14ac:dyDescent="0.25">
      <c r="A6">
        <f t="shared" si="1"/>
        <v>76</v>
      </c>
      <c r="B6">
        <v>76</v>
      </c>
      <c r="C6">
        <f t="shared" si="2"/>
        <v>4</v>
      </c>
      <c r="D6">
        <f t="shared" si="3"/>
        <v>0.16</v>
      </c>
      <c r="E6">
        <v>107.1</v>
      </c>
      <c r="F6">
        <f t="shared" si="0"/>
        <v>17.099999999999994</v>
      </c>
    </row>
    <row r="7" spans="1:7" x14ac:dyDescent="0.25">
      <c r="A7">
        <f t="shared" si="1"/>
        <v>151</v>
      </c>
      <c r="B7">
        <v>151</v>
      </c>
      <c r="C7">
        <f t="shared" si="2"/>
        <v>75</v>
      </c>
      <c r="D7">
        <f t="shared" si="3"/>
        <v>3</v>
      </c>
      <c r="E7">
        <v>101</v>
      </c>
      <c r="F7">
        <f t="shared" si="0"/>
        <v>11</v>
      </c>
    </row>
    <row r="8" spans="1:7" x14ac:dyDescent="0.25">
      <c r="A8">
        <f t="shared" si="1"/>
        <v>183</v>
      </c>
      <c r="B8">
        <v>183</v>
      </c>
      <c r="C8">
        <f t="shared" si="2"/>
        <v>32</v>
      </c>
      <c r="D8">
        <f t="shared" si="3"/>
        <v>1.28</v>
      </c>
      <c r="E8">
        <v>92.8</v>
      </c>
      <c r="F8">
        <f t="shared" si="0"/>
        <v>2.7999999999999972</v>
      </c>
    </row>
    <row r="9" spans="1:7" x14ac:dyDescent="0.25">
      <c r="A9">
        <f t="shared" si="1"/>
        <v>214</v>
      </c>
      <c r="B9">
        <v>214</v>
      </c>
      <c r="C9">
        <f t="shared" si="2"/>
        <v>31</v>
      </c>
      <c r="D9">
        <f t="shared" si="3"/>
        <v>1.24</v>
      </c>
      <c r="E9">
        <v>91</v>
      </c>
      <c r="F9">
        <f t="shared" si="0"/>
        <v>1</v>
      </c>
    </row>
    <row r="10" spans="1:7" x14ac:dyDescent="0.25">
      <c r="A10">
        <f t="shared" si="1"/>
        <v>235</v>
      </c>
      <c r="B10">
        <v>235</v>
      </c>
      <c r="C10">
        <f t="shared" si="2"/>
        <v>21</v>
      </c>
      <c r="D10">
        <f t="shared" si="3"/>
        <v>0.84</v>
      </c>
      <c r="E10">
        <v>85.1</v>
      </c>
      <c r="F10">
        <f t="shared" si="0"/>
        <v>-4.9000000000000057</v>
      </c>
    </row>
    <row r="11" spans="1:7" x14ac:dyDescent="0.25">
      <c r="A11">
        <f t="shared" si="1"/>
        <v>256</v>
      </c>
      <c r="B11">
        <v>256</v>
      </c>
      <c r="C11">
        <f t="shared" si="2"/>
        <v>21</v>
      </c>
      <c r="D11">
        <f t="shared" si="3"/>
        <v>0.84</v>
      </c>
      <c r="E11">
        <v>92.3</v>
      </c>
      <c r="F11">
        <f t="shared" si="0"/>
        <v>2.2999999999999972</v>
      </c>
    </row>
    <row r="12" spans="1:7" x14ac:dyDescent="0.25">
      <c r="A12">
        <f t="shared" si="1"/>
        <v>274</v>
      </c>
      <c r="B12">
        <v>274</v>
      </c>
      <c r="C12">
        <f t="shared" si="2"/>
        <v>18</v>
      </c>
      <c r="D12">
        <f t="shared" si="3"/>
        <v>0.72</v>
      </c>
      <c r="E12">
        <v>70.900000000000006</v>
      </c>
      <c r="F12">
        <f t="shared" si="0"/>
        <v>-19.099999999999994</v>
      </c>
    </row>
    <row r="13" spans="1:7" x14ac:dyDescent="0.25">
      <c r="A13">
        <f t="shared" si="1"/>
        <v>309</v>
      </c>
      <c r="B13">
        <v>309</v>
      </c>
      <c r="C13">
        <f t="shared" si="2"/>
        <v>35</v>
      </c>
      <c r="D13">
        <f t="shared" si="3"/>
        <v>1.4</v>
      </c>
      <c r="E13">
        <v>94.1</v>
      </c>
      <c r="F13">
        <f t="shared" si="0"/>
        <v>4.0999999999999943</v>
      </c>
    </row>
    <row r="14" spans="1:7" x14ac:dyDescent="0.25">
      <c r="A14">
        <f t="shared" si="1"/>
        <v>316</v>
      </c>
      <c r="B14">
        <v>316</v>
      </c>
      <c r="C14">
        <f t="shared" si="2"/>
        <v>7</v>
      </c>
      <c r="D14">
        <f t="shared" si="3"/>
        <v>0.28000000000000003</v>
      </c>
      <c r="E14">
        <v>82.1</v>
      </c>
      <c r="F14">
        <f t="shared" si="0"/>
        <v>-7.9000000000000057</v>
      </c>
    </row>
    <row r="15" spans="1:7" x14ac:dyDescent="0.25">
      <c r="A15">
        <f t="shared" si="1"/>
        <v>331</v>
      </c>
      <c r="B15">
        <v>331</v>
      </c>
      <c r="C15">
        <f t="shared" si="2"/>
        <v>15</v>
      </c>
      <c r="D15">
        <f t="shared" si="3"/>
        <v>0.6</v>
      </c>
      <c r="E15">
        <v>105.8</v>
      </c>
      <c r="F15">
        <f t="shared" si="0"/>
        <v>15.799999999999997</v>
      </c>
    </row>
    <row r="16" spans="1:7" x14ac:dyDescent="0.25">
      <c r="A16">
        <f t="shared" si="1"/>
        <v>342</v>
      </c>
      <c r="B16">
        <v>342</v>
      </c>
      <c r="C16">
        <f t="shared" si="2"/>
        <v>11</v>
      </c>
      <c r="D16">
        <f t="shared" si="3"/>
        <v>0.44</v>
      </c>
      <c r="E16">
        <v>104.1</v>
      </c>
      <c r="F16">
        <f t="shared" si="0"/>
        <v>14.099999999999994</v>
      </c>
    </row>
    <row r="17" spans="1:7" x14ac:dyDescent="0.25">
      <c r="A17">
        <f t="shared" si="1"/>
        <v>379</v>
      </c>
      <c r="B17">
        <v>379</v>
      </c>
      <c r="C17">
        <f t="shared" si="2"/>
        <v>37</v>
      </c>
      <c r="D17">
        <f t="shared" si="3"/>
        <v>1.48</v>
      </c>
      <c r="E17">
        <v>97.6</v>
      </c>
      <c r="F17">
        <f t="shared" si="0"/>
        <v>7.5999999999999943</v>
      </c>
    </row>
    <row r="18" spans="1:7" x14ac:dyDescent="0.25">
      <c r="A18">
        <f t="shared" si="1"/>
        <v>423</v>
      </c>
      <c r="B18">
        <v>423</v>
      </c>
      <c r="C18">
        <f t="shared" si="2"/>
        <v>44</v>
      </c>
      <c r="D18">
        <f t="shared" si="3"/>
        <v>1.76</v>
      </c>
      <c r="E18">
        <v>86.8</v>
      </c>
      <c r="F18">
        <f t="shared" si="0"/>
        <v>-3.2000000000000028</v>
      </c>
      <c r="G18" t="s">
        <v>20</v>
      </c>
    </row>
    <row r="19" spans="1:7" x14ac:dyDescent="0.25">
      <c r="A19">
        <f t="shared" si="1"/>
        <v>460</v>
      </c>
      <c r="B19">
        <v>460</v>
      </c>
      <c r="C19">
        <f t="shared" si="2"/>
        <v>37</v>
      </c>
      <c r="D19">
        <f t="shared" si="3"/>
        <v>1.48</v>
      </c>
      <c r="E19">
        <v>68.2</v>
      </c>
      <c r="F19">
        <f t="shared" si="0"/>
        <v>-21.799999999999997</v>
      </c>
    </row>
    <row r="20" spans="1:7" x14ac:dyDescent="0.25">
      <c r="A20">
        <f t="shared" si="1"/>
        <v>469</v>
      </c>
      <c r="B20">
        <v>469</v>
      </c>
      <c r="C20">
        <f t="shared" si="2"/>
        <v>9</v>
      </c>
      <c r="D20">
        <f t="shared" si="3"/>
        <v>0.36</v>
      </c>
      <c r="E20">
        <v>72.400000000000006</v>
      </c>
      <c r="F20">
        <f t="shared" si="0"/>
        <v>-17.599999999999994</v>
      </c>
    </row>
    <row r="21" spans="1:7" x14ac:dyDescent="0.25">
      <c r="A21">
        <f t="shared" si="1"/>
        <v>476</v>
      </c>
      <c r="B21">
        <v>476</v>
      </c>
      <c r="C21">
        <f t="shared" si="2"/>
        <v>7</v>
      </c>
      <c r="D21">
        <f t="shared" si="3"/>
        <v>0.28000000000000003</v>
      </c>
      <c r="E21">
        <v>77.900000000000006</v>
      </c>
      <c r="F21">
        <f t="shared" si="0"/>
        <v>-12.099999999999994</v>
      </c>
    </row>
    <row r="22" spans="1:7" x14ac:dyDescent="0.25">
      <c r="A22">
        <f t="shared" si="1"/>
        <v>600</v>
      </c>
      <c r="B22">
        <v>600</v>
      </c>
      <c r="C22">
        <f t="shared" si="2"/>
        <v>124</v>
      </c>
      <c r="D22">
        <f t="shared" si="3"/>
        <v>4.96</v>
      </c>
      <c r="E22">
        <v>96.8</v>
      </c>
      <c r="F22">
        <f t="shared" si="0"/>
        <v>6.7999999999999972</v>
      </c>
    </row>
    <row r="23" spans="1:7" x14ac:dyDescent="0.25">
      <c r="A23">
        <f t="shared" si="1"/>
        <v>670</v>
      </c>
      <c r="B23">
        <v>670</v>
      </c>
      <c r="C23">
        <f t="shared" si="2"/>
        <v>70</v>
      </c>
      <c r="D23">
        <f t="shared" si="3"/>
        <v>2.8</v>
      </c>
      <c r="E23">
        <v>82.3</v>
      </c>
      <c r="F23">
        <f t="shared" si="0"/>
        <v>-7.7000000000000028</v>
      </c>
    </row>
    <row r="24" spans="1:7" x14ac:dyDescent="0.25">
      <c r="A24">
        <f t="shared" si="1"/>
        <v>690</v>
      </c>
      <c r="B24">
        <v>690</v>
      </c>
      <c r="C24">
        <f t="shared" si="2"/>
        <v>20</v>
      </c>
      <c r="D24">
        <f t="shared" si="3"/>
        <v>0.8</v>
      </c>
      <c r="E24">
        <v>88.1</v>
      </c>
      <c r="F24">
        <f t="shared" si="0"/>
        <v>-1.9000000000000057</v>
      </c>
    </row>
    <row r="25" spans="1:7" x14ac:dyDescent="0.25">
      <c r="A25">
        <f t="shared" si="1"/>
        <v>710</v>
      </c>
      <c r="B25">
        <v>710</v>
      </c>
      <c r="C25">
        <f t="shared" si="2"/>
        <v>20</v>
      </c>
      <c r="D25">
        <f t="shared" si="3"/>
        <v>0.8</v>
      </c>
      <c r="E25">
        <v>79.900000000000006</v>
      </c>
      <c r="F25">
        <f t="shared" si="0"/>
        <v>-10.099999999999994</v>
      </c>
      <c r="G25" t="s">
        <v>21</v>
      </c>
    </row>
    <row r="26" spans="1:7" x14ac:dyDescent="0.25">
      <c r="A26">
        <f t="shared" si="1"/>
        <v>742</v>
      </c>
      <c r="B26">
        <v>742</v>
      </c>
      <c r="C26">
        <f t="shared" si="2"/>
        <v>32</v>
      </c>
      <c r="D26">
        <f t="shared" si="3"/>
        <v>1.28</v>
      </c>
      <c r="E26">
        <v>99.3</v>
      </c>
      <c r="F26">
        <f t="shared" si="0"/>
        <v>9.2999999999999972</v>
      </c>
    </row>
    <row r="27" spans="1:7" x14ac:dyDescent="0.25">
      <c r="A27">
        <f t="shared" si="1"/>
        <v>753</v>
      </c>
      <c r="B27">
        <v>753</v>
      </c>
      <c r="C27">
        <f t="shared" si="2"/>
        <v>11</v>
      </c>
      <c r="D27">
        <f t="shared" si="3"/>
        <v>0.44</v>
      </c>
      <c r="E27">
        <v>84.7</v>
      </c>
      <c r="F27">
        <f t="shared" si="0"/>
        <v>-5.2999999999999972</v>
      </c>
    </row>
    <row r="28" spans="1:7" x14ac:dyDescent="0.25">
      <c r="A28">
        <f t="shared" si="1"/>
        <v>840</v>
      </c>
      <c r="B28">
        <v>840</v>
      </c>
      <c r="C28">
        <f t="shared" si="2"/>
        <v>87</v>
      </c>
      <c r="D28">
        <f t="shared" si="3"/>
        <v>3.48</v>
      </c>
      <c r="E28">
        <v>70.8</v>
      </c>
      <c r="F28">
        <f t="shared" si="0"/>
        <v>-19.200000000000003</v>
      </c>
    </row>
    <row r="29" spans="1:7" x14ac:dyDescent="0.25">
      <c r="A29">
        <f t="shared" si="1"/>
        <v>851</v>
      </c>
      <c r="B29">
        <v>851</v>
      </c>
      <c r="C29">
        <f t="shared" si="2"/>
        <v>11</v>
      </c>
      <c r="D29">
        <f t="shared" si="3"/>
        <v>0.44</v>
      </c>
      <c r="E29">
        <v>68.3</v>
      </c>
      <c r="F29">
        <f t="shared" si="0"/>
        <v>-21.700000000000003</v>
      </c>
      <c r="G29" t="s">
        <v>22</v>
      </c>
    </row>
    <row r="30" spans="1:7" x14ac:dyDescent="0.25">
      <c r="A30">
        <f t="shared" si="1"/>
        <v>855</v>
      </c>
      <c r="B30">
        <v>855</v>
      </c>
      <c r="C30">
        <f t="shared" si="2"/>
        <v>4</v>
      </c>
      <c r="D30">
        <f t="shared" si="3"/>
        <v>0.16</v>
      </c>
      <c r="E30">
        <v>87.8</v>
      </c>
      <c r="F30">
        <f t="shared" si="0"/>
        <v>-2.2000000000000028</v>
      </c>
    </row>
    <row r="31" spans="1:7" x14ac:dyDescent="0.25">
      <c r="A31">
        <f t="shared" si="1"/>
        <v>871</v>
      </c>
      <c r="B31">
        <v>871</v>
      </c>
      <c r="C31">
        <f t="shared" si="2"/>
        <v>16</v>
      </c>
      <c r="D31">
        <f t="shared" si="3"/>
        <v>0.64</v>
      </c>
      <c r="E31">
        <v>93.5</v>
      </c>
      <c r="F31">
        <f t="shared" si="0"/>
        <v>3.5</v>
      </c>
    </row>
    <row r="32" spans="1:7" x14ac:dyDescent="0.25">
      <c r="A32">
        <f t="shared" si="1"/>
        <v>898</v>
      </c>
      <c r="B32">
        <v>898</v>
      </c>
      <c r="C32">
        <f t="shared" si="2"/>
        <v>27</v>
      </c>
      <c r="D32">
        <f t="shared" si="3"/>
        <v>1.08</v>
      </c>
      <c r="E32">
        <v>89.2</v>
      </c>
      <c r="F32">
        <f t="shared" si="0"/>
        <v>-0.79999999999999716</v>
      </c>
    </row>
    <row r="33" spans="1:7" x14ac:dyDescent="0.25">
      <c r="A33">
        <f t="shared" si="1"/>
        <v>973</v>
      </c>
      <c r="B33">
        <v>973</v>
      </c>
      <c r="C33">
        <f t="shared" si="2"/>
        <v>75</v>
      </c>
      <c r="D33">
        <f t="shared" si="3"/>
        <v>3</v>
      </c>
      <c r="E33">
        <v>71.099999999999994</v>
      </c>
      <c r="F33">
        <f t="shared" si="0"/>
        <v>-18.900000000000006</v>
      </c>
    </row>
    <row r="34" spans="1:7" x14ac:dyDescent="0.25">
      <c r="A34">
        <f t="shared" si="1"/>
        <v>989</v>
      </c>
      <c r="B34">
        <v>989</v>
      </c>
      <c r="C34">
        <f t="shared" si="2"/>
        <v>16</v>
      </c>
      <c r="D34">
        <f t="shared" si="3"/>
        <v>0.64</v>
      </c>
      <c r="E34">
        <v>91</v>
      </c>
      <c r="F34">
        <f t="shared" si="0"/>
        <v>1</v>
      </c>
    </row>
    <row r="35" spans="1:7" x14ac:dyDescent="0.25">
      <c r="A35">
        <f t="shared" si="1"/>
        <v>1039</v>
      </c>
      <c r="B35">
        <v>1039</v>
      </c>
      <c r="C35">
        <f t="shared" si="2"/>
        <v>50</v>
      </c>
      <c r="D35">
        <f t="shared" si="3"/>
        <v>2</v>
      </c>
      <c r="E35">
        <v>35</v>
      </c>
      <c r="F35">
        <f t="shared" si="0"/>
        <v>-55</v>
      </c>
    </row>
    <row r="36" spans="1:7" x14ac:dyDescent="0.25">
      <c r="A36">
        <f t="shared" si="1"/>
        <v>1043</v>
      </c>
      <c r="B36">
        <v>1043</v>
      </c>
      <c r="C36">
        <f t="shared" si="2"/>
        <v>4</v>
      </c>
      <c r="D36">
        <f t="shared" si="3"/>
        <v>0.16</v>
      </c>
      <c r="E36">
        <v>113</v>
      </c>
      <c r="F36">
        <f t="shared" si="0"/>
        <v>23</v>
      </c>
    </row>
    <row r="37" spans="1:7" x14ac:dyDescent="0.25">
      <c r="A37">
        <f t="shared" si="1"/>
        <v>1062</v>
      </c>
      <c r="B37">
        <v>1062</v>
      </c>
      <c r="C37">
        <f t="shared" si="2"/>
        <v>19</v>
      </c>
      <c r="D37">
        <f t="shared" si="3"/>
        <v>0.76</v>
      </c>
      <c r="E37">
        <v>64.3</v>
      </c>
      <c r="F37">
        <f t="shared" si="0"/>
        <v>-25.700000000000003</v>
      </c>
    </row>
    <row r="38" spans="1:7" x14ac:dyDescent="0.25">
      <c r="A38">
        <f t="shared" si="1"/>
        <v>1100</v>
      </c>
      <c r="B38">
        <v>1100</v>
      </c>
      <c r="C38">
        <f t="shared" si="2"/>
        <v>38</v>
      </c>
      <c r="D38">
        <f t="shared" si="3"/>
        <v>1.52</v>
      </c>
      <c r="E38">
        <v>66.900000000000006</v>
      </c>
      <c r="F38">
        <f t="shared" si="0"/>
        <v>-23.099999999999994</v>
      </c>
      <c r="G38" t="s">
        <v>20</v>
      </c>
    </row>
    <row r="39" spans="1:7" x14ac:dyDescent="0.25">
      <c r="A39">
        <f t="shared" si="1"/>
        <v>1104</v>
      </c>
      <c r="B39">
        <v>1104</v>
      </c>
      <c r="C39">
        <f t="shared" si="2"/>
        <v>4</v>
      </c>
      <c r="D39">
        <f t="shared" si="3"/>
        <v>0.16</v>
      </c>
      <c r="E39">
        <v>67.5</v>
      </c>
      <c r="F39">
        <f t="shared" si="0"/>
        <v>-22.5</v>
      </c>
    </row>
    <row r="40" spans="1:7" x14ac:dyDescent="0.25">
      <c r="A40">
        <f t="shared" si="1"/>
        <v>1136</v>
      </c>
      <c r="B40">
        <v>1136</v>
      </c>
      <c r="C40">
        <f t="shared" si="2"/>
        <v>32</v>
      </c>
      <c r="D40">
        <f t="shared" si="3"/>
        <v>1.28</v>
      </c>
      <c r="E40">
        <v>99.4</v>
      </c>
      <c r="F40">
        <f t="shared" si="0"/>
        <v>9.4000000000000057</v>
      </c>
      <c r="G40" t="s">
        <v>23</v>
      </c>
    </row>
    <row r="41" spans="1:7" x14ac:dyDescent="0.25">
      <c r="A41">
        <f t="shared" si="1"/>
        <v>1140</v>
      </c>
      <c r="B41">
        <v>1140</v>
      </c>
      <c r="C41">
        <f t="shared" si="2"/>
        <v>4</v>
      </c>
      <c r="D41">
        <f t="shared" si="3"/>
        <v>0.16</v>
      </c>
      <c r="E41">
        <v>88.4</v>
      </c>
      <c r="F41">
        <f t="shared" si="0"/>
        <v>-1.5999999999999943</v>
      </c>
    </row>
    <row r="42" spans="1:7" x14ac:dyDescent="0.25">
      <c r="A42">
        <f t="shared" si="1"/>
        <v>1159</v>
      </c>
      <c r="B42">
        <v>1159</v>
      </c>
      <c r="C42">
        <f t="shared" si="2"/>
        <v>19</v>
      </c>
      <c r="D42">
        <f t="shared" si="3"/>
        <v>0.76</v>
      </c>
      <c r="E42">
        <v>106.5</v>
      </c>
      <c r="F42">
        <f t="shared" si="0"/>
        <v>16.5</v>
      </c>
    </row>
    <row r="43" spans="1:7" x14ac:dyDescent="0.25">
      <c r="A43">
        <f t="shared" si="1"/>
        <v>1172</v>
      </c>
      <c r="B43">
        <v>1172</v>
      </c>
      <c r="C43">
        <f t="shared" si="2"/>
        <v>13</v>
      </c>
      <c r="D43">
        <f t="shared" si="3"/>
        <v>0.52</v>
      </c>
      <c r="E43">
        <v>98.8</v>
      </c>
      <c r="F43">
        <f t="shared" si="0"/>
        <v>8.7999999999999972</v>
      </c>
    </row>
    <row r="44" spans="1:7" x14ac:dyDescent="0.25">
      <c r="A44">
        <f t="shared" si="1"/>
        <v>1194</v>
      </c>
      <c r="B44">
        <v>1194</v>
      </c>
      <c r="C44">
        <f t="shared" si="2"/>
        <v>22</v>
      </c>
      <c r="D44">
        <f t="shared" si="3"/>
        <v>0.88</v>
      </c>
      <c r="E44">
        <v>95.4</v>
      </c>
      <c r="F44">
        <f t="shared" si="0"/>
        <v>5.4000000000000057</v>
      </c>
    </row>
    <row r="45" spans="1:7" x14ac:dyDescent="0.25">
      <c r="A45">
        <f t="shared" si="1"/>
        <v>1206</v>
      </c>
      <c r="B45">
        <v>1206</v>
      </c>
      <c r="C45">
        <f t="shared" si="2"/>
        <v>12</v>
      </c>
      <c r="D45">
        <f t="shared" si="3"/>
        <v>0.48</v>
      </c>
      <c r="E45">
        <v>71</v>
      </c>
      <c r="F45">
        <f t="shared" si="0"/>
        <v>-19</v>
      </c>
    </row>
    <row r="46" spans="1:7" x14ac:dyDescent="0.25">
      <c r="A46">
        <f t="shared" si="1"/>
        <v>1209</v>
      </c>
      <c r="B46">
        <v>1209</v>
      </c>
      <c r="C46">
        <f t="shared" si="2"/>
        <v>3</v>
      </c>
      <c r="D46">
        <f t="shared" si="3"/>
        <v>0.12</v>
      </c>
      <c r="E46">
        <v>104.5</v>
      </c>
      <c r="F46">
        <f t="shared" si="0"/>
        <v>14.5</v>
      </c>
    </row>
    <row r="47" spans="1:7" x14ac:dyDescent="0.25">
      <c r="A47">
        <f t="shared" si="1"/>
        <v>1228</v>
      </c>
      <c r="B47">
        <v>1228</v>
      </c>
      <c r="C47">
        <f t="shared" si="2"/>
        <v>19</v>
      </c>
      <c r="D47">
        <f t="shared" si="3"/>
        <v>0.76</v>
      </c>
      <c r="E47">
        <v>70.400000000000006</v>
      </c>
      <c r="F47">
        <f t="shared" si="0"/>
        <v>-19.599999999999994</v>
      </c>
    </row>
    <row r="48" spans="1:7" x14ac:dyDescent="0.25">
      <c r="A48">
        <f t="shared" si="1"/>
        <v>1262</v>
      </c>
      <c r="B48">
        <v>1262</v>
      </c>
      <c r="C48">
        <f t="shared" si="2"/>
        <v>34</v>
      </c>
      <c r="D48">
        <f t="shared" si="3"/>
        <v>1.36</v>
      </c>
      <c r="E48">
        <v>70</v>
      </c>
      <c r="F48">
        <f t="shared" si="0"/>
        <v>-20</v>
      </c>
    </row>
    <row r="49" spans="1:25" x14ac:dyDescent="0.25">
      <c r="A49">
        <f t="shared" si="1"/>
        <v>1275</v>
      </c>
      <c r="B49">
        <v>1275</v>
      </c>
      <c r="C49">
        <f t="shared" si="2"/>
        <v>13</v>
      </c>
      <c r="D49">
        <f t="shared" si="3"/>
        <v>0.52</v>
      </c>
      <c r="E49">
        <v>95.4</v>
      </c>
      <c r="F49">
        <f t="shared" si="0"/>
        <v>5.4000000000000057</v>
      </c>
    </row>
    <row r="50" spans="1:25" x14ac:dyDescent="0.25">
      <c r="A50">
        <f t="shared" si="1"/>
        <v>1282</v>
      </c>
      <c r="B50">
        <v>1282</v>
      </c>
      <c r="C50">
        <f t="shared" si="2"/>
        <v>7</v>
      </c>
      <c r="D50">
        <f t="shared" si="3"/>
        <v>0.28000000000000003</v>
      </c>
      <c r="E50">
        <v>98.2</v>
      </c>
      <c r="F50">
        <f t="shared" si="0"/>
        <v>8.2000000000000028</v>
      </c>
    </row>
    <row r="51" spans="1:25" x14ac:dyDescent="0.25">
      <c r="A51">
        <f t="shared" si="1"/>
        <v>1296</v>
      </c>
      <c r="B51">
        <v>1296</v>
      </c>
      <c r="C51">
        <f t="shared" si="2"/>
        <v>14</v>
      </c>
      <c r="D51">
        <f t="shared" si="3"/>
        <v>0.56000000000000005</v>
      </c>
      <c r="E51">
        <v>78.7</v>
      </c>
      <c r="F51">
        <f t="shared" si="0"/>
        <v>-11.299999999999997</v>
      </c>
    </row>
    <row r="52" spans="1:25" x14ac:dyDescent="0.25">
      <c r="A52">
        <f t="shared" si="1"/>
        <v>1374</v>
      </c>
      <c r="B52">
        <v>1374</v>
      </c>
      <c r="C52">
        <f t="shared" si="2"/>
        <v>78</v>
      </c>
      <c r="D52">
        <f t="shared" si="3"/>
        <v>3.12</v>
      </c>
      <c r="E52">
        <v>110.5</v>
      </c>
      <c r="F52">
        <f t="shared" si="0"/>
        <v>20.5</v>
      </c>
    </row>
    <row r="53" spans="1:25" x14ac:dyDescent="0.25">
      <c r="A53">
        <f t="shared" si="1"/>
        <v>1402</v>
      </c>
      <c r="B53">
        <v>1402</v>
      </c>
      <c r="C53">
        <f t="shared" si="2"/>
        <v>28</v>
      </c>
      <c r="D53">
        <f t="shared" si="3"/>
        <v>1.1200000000000001</v>
      </c>
      <c r="E53">
        <v>97.7</v>
      </c>
      <c r="F53">
        <f t="shared" si="0"/>
        <v>7.7000000000000028</v>
      </c>
    </row>
    <row r="54" spans="1:25" x14ac:dyDescent="0.25">
      <c r="A54">
        <f t="shared" si="1"/>
        <v>1405</v>
      </c>
      <c r="B54">
        <v>1405</v>
      </c>
      <c r="C54">
        <f t="shared" si="2"/>
        <v>3</v>
      </c>
      <c r="D54">
        <f t="shared" si="3"/>
        <v>0.12</v>
      </c>
      <c r="E54">
        <v>101</v>
      </c>
      <c r="F54">
        <f t="shared" si="0"/>
        <v>11</v>
      </c>
    </row>
    <row r="55" spans="1:25" x14ac:dyDescent="0.25">
      <c r="A55">
        <f t="shared" si="1"/>
        <v>1465</v>
      </c>
      <c r="B55">
        <v>1465</v>
      </c>
      <c r="C55">
        <f t="shared" si="2"/>
        <v>60</v>
      </c>
      <c r="D55">
        <f t="shared" si="3"/>
        <v>2.4</v>
      </c>
      <c r="E55">
        <v>100.5</v>
      </c>
      <c r="F55">
        <f t="shared" si="0"/>
        <v>10.5</v>
      </c>
      <c r="W55" s="8" t="s">
        <v>9</v>
      </c>
      <c r="X55" s="8" t="s">
        <v>10</v>
      </c>
      <c r="Y55" s="8" t="s">
        <v>13</v>
      </c>
    </row>
    <row r="56" spans="1:25" x14ac:dyDescent="0.25">
      <c r="A56">
        <f t="shared" si="1"/>
        <v>1526</v>
      </c>
      <c r="B56">
        <v>1526</v>
      </c>
      <c r="C56">
        <f t="shared" si="2"/>
        <v>61</v>
      </c>
      <c r="D56">
        <f t="shared" si="3"/>
        <v>2.44</v>
      </c>
      <c r="E56">
        <v>79.5</v>
      </c>
      <c r="F56">
        <f t="shared" si="0"/>
        <v>-10.5</v>
      </c>
      <c r="V56" s="1" t="s">
        <v>8</v>
      </c>
      <c r="W56" s="3">
        <f>39/1125</f>
        <v>3.4666666666666665E-2</v>
      </c>
      <c r="X56" s="3">
        <f>W56*25</f>
        <v>0.86666666666666659</v>
      </c>
      <c r="Y56" s="3">
        <f>X56*60</f>
        <v>51.999999999999993</v>
      </c>
    </row>
    <row r="57" spans="1:25" x14ac:dyDescent="0.25">
      <c r="A57">
        <f t="shared" si="1"/>
        <v>1529</v>
      </c>
      <c r="B57">
        <v>1529</v>
      </c>
      <c r="C57">
        <f t="shared" si="2"/>
        <v>3</v>
      </c>
      <c r="D57">
        <f t="shared" si="3"/>
        <v>0.12</v>
      </c>
      <c r="E57">
        <v>86.7</v>
      </c>
      <c r="F57">
        <f t="shared" si="0"/>
        <v>-3.2999999999999972</v>
      </c>
    </row>
    <row r="58" spans="1:25" x14ac:dyDescent="0.25">
      <c r="A58">
        <f t="shared" si="1"/>
        <v>1561</v>
      </c>
      <c r="B58">
        <v>1561</v>
      </c>
      <c r="C58">
        <f t="shared" si="2"/>
        <v>32</v>
      </c>
      <c r="D58">
        <f t="shared" si="3"/>
        <v>1.28</v>
      </c>
      <c r="E58">
        <v>78.400000000000006</v>
      </c>
      <c r="F58">
        <f t="shared" si="0"/>
        <v>-11.599999999999994</v>
      </c>
      <c r="V58" s="11" t="s">
        <v>11</v>
      </c>
      <c r="W58" s="1">
        <v>74</v>
      </c>
      <c r="X58" s="3">
        <f>W58/120</f>
        <v>0.6166666666666667</v>
      </c>
      <c r="Y58" s="3">
        <f>X58*60</f>
        <v>37</v>
      </c>
    </row>
    <row r="59" spans="1:25" x14ac:dyDescent="0.25">
      <c r="A59">
        <f t="shared" si="1"/>
        <v>1562</v>
      </c>
      <c r="B59">
        <v>1562</v>
      </c>
      <c r="C59">
        <f t="shared" si="2"/>
        <v>1</v>
      </c>
      <c r="D59">
        <f t="shared" si="3"/>
        <v>0.04</v>
      </c>
      <c r="E59">
        <v>76.2</v>
      </c>
      <c r="F59">
        <f t="shared" si="0"/>
        <v>-13.799999999999997</v>
      </c>
      <c r="V59" s="11" t="s">
        <v>14</v>
      </c>
      <c r="W59" s="13">
        <f>X56*2000/25</f>
        <v>69.333333333333329</v>
      </c>
      <c r="X59" s="3">
        <f>X56</f>
        <v>0.86666666666666659</v>
      </c>
      <c r="Y59" s="3">
        <f>Y56</f>
        <v>51.999999999999993</v>
      </c>
    </row>
    <row r="60" spans="1:25" x14ac:dyDescent="0.25">
      <c r="A60">
        <f t="shared" si="1"/>
        <v>1612</v>
      </c>
      <c r="B60">
        <v>1612</v>
      </c>
      <c r="C60">
        <f t="shared" si="2"/>
        <v>50</v>
      </c>
      <c r="D60">
        <f t="shared" si="3"/>
        <v>2</v>
      </c>
      <c r="E60">
        <v>94.8</v>
      </c>
      <c r="F60">
        <f t="shared" si="0"/>
        <v>4.7999999999999972</v>
      </c>
      <c r="V60" s="10" t="s">
        <v>12</v>
      </c>
      <c r="W60" s="9">
        <f>(W58-W59)/W58</f>
        <v>6.3063063063063127E-2</v>
      </c>
    </row>
    <row r="61" spans="1:25" x14ac:dyDescent="0.25">
      <c r="A61">
        <f t="shared" si="1"/>
        <v>1703</v>
      </c>
      <c r="B61">
        <v>1703</v>
      </c>
      <c r="C61">
        <f t="shared" si="2"/>
        <v>91</v>
      </c>
      <c r="D61">
        <f t="shared" si="3"/>
        <v>3.64</v>
      </c>
      <c r="E61">
        <v>90</v>
      </c>
      <c r="F61">
        <f t="shared" si="0"/>
        <v>0</v>
      </c>
    </row>
    <row r="62" spans="1:25" x14ac:dyDescent="0.25">
      <c r="A62">
        <f t="shared" si="1"/>
        <v>1704</v>
      </c>
      <c r="B62">
        <v>1704</v>
      </c>
      <c r="C62">
        <f t="shared" si="2"/>
        <v>1</v>
      </c>
      <c r="D62">
        <f t="shared" si="3"/>
        <v>0.04</v>
      </c>
      <c r="E62">
        <v>92.1</v>
      </c>
      <c r="F62">
        <f t="shared" si="0"/>
        <v>2.0999999999999943</v>
      </c>
    </row>
    <row r="63" spans="1:25" x14ac:dyDescent="0.25">
      <c r="A63">
        <f t="shared" si="1"/>
        <v>1711</v>
      </c>
      <c r="B63">
        <v>1711</v>
      </c>
      <c r="C63">
        <f t="shared" si="2"/>
        <v>7</v>
      </c>
      <c r="D63">
        <f t="shared" si="3"/>
        <v>0.28000000000000003</v>
      </c>
      <c r="E63">
        <v>83.8</v>
      </c>
      <c r="F63">
        <f t="shared" si="0"/>
        <v>-6.2000000000000028</v>
      </c>
    </row>
    <row r="64" spans="1:25" x14ac:dyDescent="0.25">
      <c r="A64">
        <f t="shared" si="1"/>
        <v>1745</v>
      </c>
      <c r="B64">
        <v>1745</v>
      </c>
      <c r="C64">
        <f t="shared" si="2"/>
        <v>34</v>
      </c>
      <c r="D64">
        <f t="shared" si="3"/>
        <v>1.36</v>
      </c>
      <c r="E64">
        <v>89.4</v>
      </c>
      <c r="F64">
        <f t="shared" si="0"/>
        <v>-0.59999999999999432</v>
      </c>
    </row>
    <row r="65" spans="1:6" x14ac:dyDescent="0.25">
      <c r="A65">
        <f t="shared" si="1"/>
        <v>1760</v>
      </c>
      <c r="B65">
        <v>1760</v>
      </c>
      <c r="C65">
        <f t="shared" si="2"/>
        <v>15</v>
      </c>
      <c r="D65">
        <f t="shared" si="3"/>
        <v>0.6</v>
      </c>
      <c r="E65">
        <v>88.9</v>
      </c>
      <c r="F65">
        <f t="shared" si="0"/>
        <v>-1.0999999999999943</v>
      </c>
    </row>
    <row r="66" spans="1:6" x14ac:dyDescent="0.25">
      <c r="A66">
        <f t="shared" si="1"/>
        <v>1769</v>
      </c>
      <c r="B66">
        <v>1769</v>
      </c>
      <c r="C66">
        <f t="shared" si="2"/>
        <v>9</v>
      </c>
      <c r="D66">
        <f t="shared" si="3"/>
        <v>0.36</v>
      </c>
      <c r="E66">
        <v>71.099999999999994</v>
      </c>
      <c r="F66">
        <f t="shared" si="0"/>
        <v>-18.900000000000006</v>
      </c>
    </row>
    <row r="67" spans="1:6" x14ac:dyDescent="0.25">
      <c r="A67">
        <f t="shared" si="1"/>
        <v>1801</v>
      </c>
      <c r="B67">
        <v>1801</v>
      </c>
      <c r="C67">
        <f t="shared" si="2"/>
        <v>32</v>
      </c>
      <c r="D67">
        <f t="shared" si="3"/>
        <v>1.28</v>
      </c>
      <c r="E67">
        <v>108.4</v>
      </c>
      <c r="F67">
        <f t="shared" si="0"/>
        <v>18.400000000000006</v>
      </c>
    </row>
    <row r="68" spans="1:6" x14ac:dyDescent="0.25">
      <c r="A68">
        <f t="shared" si="1"/>
        <v>1829</v>
      </c>
      <c r="B68">
        <v>1829</v>
      </c>
      <c r="C68">
        <f t="shared" si="2"/>
        <v>28</v>
      </c>
      <c r="D68">
        <f t="shared" si="3"/>
        <v>1.1200000000000001</v>
      </c>
      <c r="E68">
        <v>87.8</v>
      </c>
      <c r="F68">
        <f t="shared" si="0"/>
        <v>-2.2000000000000028</v>
      </c>
    </row>
    <row r="69" spans="1:6" x14ac:dyDescent="0.25">
      <c r="A69">
        <f t="shared" ref="A69:A76" si="4">A68+C69</f>
        <v>1850</v>
      </c>
      <c r="B69">
        <v>1850</v>
      </c>
      <c r="C69">
        <f t="shared" ref="C69:C76" si="5">B69-B68</f>
        <v>21</v>
      </c>
      <c r="D69">
        <f t="shared" ref="D69:D76" si="6">C69/25</f>
        <v>0.84</v>
      </c>
      <c r="E69">
        <v>78.5</v>
      </c>
      <c r="F69">
        <f t="shared" si="0"/>
        <v>-11.5</v>
      </c>
    </row>
    <row r="70" spans="1:6" x14ac:dyDescent="0.25">
      <c r="A70">
        <f t="shared" si="4"/>
        <v>1859</v>
      </c>
      <c r="B70">
        <v>1859</v>
      </c>
      <c r="C70">
        <f t="shared" si="5"/>
        <v>9</v>
      </c>
      <c r="D70">
        <f t="shared" si="6"/>
        <v>0.36</v>
      </c>
      <c r="E70">
        <v>83.2</v>
      </c>
      <c r="F70">
        <f t="shared" si="0"/>
        <v>-6.7999999999999972</v>
      </c>
    </row>
    <row r="71" spans="1:6" x14ac:dyDescent="0.25">
      <c r="A71">
        <f t="shared" si="4"/>
        <v>1874</v>
      </c>
      <c r="B71">
        <v>1874</v>
      </c>
      <c r="C71">
        <f t="shared" si="5"/>
        <v>15</v>
      </c>
      <c r="D71">
        <f t="shared" si="6"/>
        <v>0.6</v>
      </c>
      <c r="E71">
        <v>70.8</v>
      </c>
      <c r="F71">
        <f t="shared" si="0"/>
        <v>-19.200000000000003</v>
      </c>
    </row>
    <row r="72" spans="1:6" x14ac:dyDescent="0.25">
      <c r="A72">
        <f t="shared" si="4"/>
        <v>1879</v>
      </c>
      <c r="B72">
        <v>1879</v>
      </c>
      <c r="C72">
        <f t="shared" si="5"/>
        <v>5</v>
      </c>
      <c r="D72">
        <f t="shared" si="6"/>
        <v>0.2</v>
      </c>
      <c r="E72">
        <v>85.7</v>
      </c>
      <c r="F72">
        <f t="shared" si="0"/>
        <v>-4.2999999999999972</v>
      </c>
    </row>
    <row r="73" spans="1:6" x14ac:dyDescent="0.25">
      <c r="A73">
        <f t="shared" si="4"/>
        <v>1890</v>
      </c>
      <c r="B73">
        <v>1890</v>
      </c>
      <c r="C73">
        <f t="shared" si="5"/>
        <v>11</v>
      </c>
      <c r="D73">
        <f t="shared" si="6"/>
        <v>0.44</v>
      </c>
      <c r="E73">
        <v>71.599999999999994</v>
      </c>
      <c r="F73">
        <f t="shared" si="0"/>
        <v>-18.400000000000006</v>
      </c>
    </row>
    <row r="74" spans="1:6" x14ac:dyDescent="0.25">
      <c r="A74">
        <f t="shared" si="4"/>
        <v>1915</v>
      </c>
      <c r="B74">
        <v>1915</v>
      </c>
      <c r="C74">
        <f t="shared" si="5"/>
        <v>25</v>
      </c>
      <c r="D74">
        <f t="shared" si="6"/>
        <v>1</v>
      </c>
      <c r="E74">
        <v>100.5</v>
      </c>
      <c r="F74">
        <f t="shared" si="0"/>
        <v>10.5</v>
      </c>
    </row>
    <row r="75" spans="1:6" x14ac:dyDescent="0.25">
      <c r="A75">
        <f t="shared" si="4"/>
        <v>1955</v>
      </c>
      <c r="B75">
        <v>1955</v>
      </c>
      <c r="C75">
        <f t="shared" si="5"/>
        <v>40</v>
      </c>
      <c r="D75">
        <f t="shared" si="6"/>
        <v>1.6</v>
      </c>
      <c r="E75">
        <v>78</v>
      </c>
      <c r="F75">
        <f t="shared" ref="F75:F76" si="7">E75-90</f>
        <v>-12</v>
      </c>
    </row>
    <row r="76" spans="1:6" x14ac:dyDescent="0.25">
      <c r="A76">
        <f t="shared" si="4"/>
        <v>2001</v>
      </c>
      <c r="B76">
        <v>2001</v>
      </c>
      <c r="C76">
        <f t="shared" si="5"/>
        <v>46</v>
      </c>
      <c r="D76">
        <f t="shared" si="6"/>
        <v>1.84</v>
      </c>
      <c r="E76">
        <v>95.5</v>
      </c>
      <c r="F76">
        <f t="shared" si="7"/>
        <v>5.5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2" sqref="P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7"/>
  <sheetViews>
    <sheetView zoomScaleNormal="100" workbookViewId="0">
      <selection activeCell="D4" sqref="D4"/>
    </sheetView>
  </sheetViews>
  <sheetFormatPr defaultRowHeight="15" x14ac:dyDescent="0.25"/>
  <cols>
    <col min="1" max="1" width="5" customWidth="1"/>
    <col min="2" max="2" width="8" customWidth="1"/>
    <col min="3" max="4" width="6.7109375" customWidth="1"/>
    <col min="5" max="5" width="5.5703125" customWidth="1"/>
    <col min="6" max="6" width="6.7109375" customWidth="1"/>
    <col min="7" max="7" width="7.28515625" customWidth="1"/>
    <col min="8" max="8" width="7.85546875" customWidth="1"/>
    <col min="9" max="9" width="7" customWidth="1"/>
  </cols>
  <sheetData>
    <row r="3" spans="2:9" ht="26.25" customHeight="1" x14ac:dyDescent="0.25">
      <c r="B3" s="39" t="s">
        <v>7</v>
      </c>
      <c r="C3" s="39"/>
      <c r="D3" s="39"/>
      <c r="E3" s="39"/>
      <c r="F3" s="39"/>
      <c r="G3" s="39"/>
      <c r="H3" s="39"/>
      <c r="I3" s="39"/>
    </row>
    <row r="4" spans="2:9" ht="33" customHeight="1" x14ac:dyDescent="0.25">
      <c r="B4" s="5" t="s">
        <v>0</v>
      </c>
      <c r="C4" s="5" t="s">
        <v>3</v>
      </c>
      <c r="D4" s="5" t="s">
        <v>5</v>
      </c>
      <c r="E4" s="5" t="s">
        <v>6</v>
      </c>
      <c r="F4" s="5" t="s">
        <v>4</v>
      </c>
      <c r="G4" s="5" t="s">
        <v>1</v>
      </c>
      <c r="H4" s="5" t="s">
        <v>2</v>
      </c>
      <c r="I4" s="5" t="s">
        <v>5</v>
      </c>
    </row>
    <row r="5" spans="2:9" x14ac:dyDescent="0.25">
      <c r="B5" s="1">
        <v>3025</v>
      </c>
      <c r="C5" s="1"/>
      <c r="D5" s="1">
        <v>-41.7</v>
      </c>
      <c r="E5" s="1">
        <v>0</v>
      </c>
      <c r="F5" s="1">
        <f>E5/25</f>
        <v>0</v>
      </c>
      <c r="G5" s="4">
        <f>F5+B5/25</f>
        <v>121</v>
      </c>
      <c r="H5" s="3">
        <f t="shared" ref="H5:H6" si="0">G5/60</f>
        <v>2.0166666666666666</v>
      </c>
      <c r="I5" s="4">
        <f t="shared" ref="I5:I38" si="1">D5</f>
        <v>-41.7</v>
      </c>
    </row>
    <row r="6" spans="2:9" x14ac:dyDescent="0.25">
      <c r="B6" s="1">
        <v>3075</v>
      </c>
      <c r="C6" s="1"/>
      <c r="D6" s="1">
        <v>-25.4</v>
      </c>
      <c r="E6" s="1">
        <f>B6-B5</f>
        <v>50</v>
      </c>
      <c r="F6" s="1">
        <f>E6/25</f>
        <v>2</v>
      </c>
      <c r="G6" s="4">
        <f>G5+F6</f>
        <v>123</v>
      </c>
      <c r="H6" s="3">
        <f t="shared" si="0"/>
        <v>2.0499999999999998</v>
      </c>
      <c r="I6" s="4">
        <f t="shared" si="1"/>
        <v>-25.4</v>
      </c>
    </row>
    <row r="7" spans="2:9" x14ac:dyDescent="0.25">
      <c r="B7" s="1">
        <v>3076</v>
      </c>
      <c r="C7" s="1"/>
      <c r="D7" s="1">
        <v>-25.4</v>
      </c>
      <c r="E7" s="1">
        <f t="shared" ref="E7:E39" si="2">B7-B6</f>
        <v>1</v>
      </c>
      <c r="F7" s="1">
        <f t="shared" ref="F7:F76" si="3">E7/25</f>
        <v>0.04</v>
      </c>
      <c r="G7" s="4">
        <f t="shared" ref="G7:G76" si="4">G6+F7</f>
        <v>123.04</v>
      </c>
      <c r="H7" s="3">
        <f t="shared" ref="H7:H76" si="5">G7/60</f>
        <v>2.0506666666666669</v>
      </c>
      <c r="I7" s="4">
        <f t="shared" si="1"/>
        <v>-25.4</v>
      </c>
    </row>
    <row r="8" spans="2:9" x14ac:dyDescent="0.25">
      <c r="B8" s="1">
        <v>3089</v>
      </c>
      <c r="C8" s="1"/>
      <c r="D8" s="1">
        <v>-18.100000000000001</v>
      </c>
      <c r="E8" s="1">
        <f t="shared" si="2"/>
        <v>13</v>
      </c>
      <c r="F8" s="1">
        <f t="shared" si="3"/>
        <v>0.52</v>
      </c>
      <c r="G8" s="4">
        <f t="shared" si="4"/>
        <v>123.56</v>
      </c>
      <c r="H8" s="3">
        <f t="shared" si="5"/>
        <v>2.0593333333333335</v>
      </c>
      <c r="I8" s="4">
        <f t="shared" si="1"/>
        <v>-18.100000000000001</v>
      </c>
    </row>
    <row r="9" spans="2:9" x14ac:dyDescent="0.25">
      <c r="B9" s="1">
        <v>3151</v>
      </c>
      <c r="C9" s="1"/>
      <c r="D9" s="1">
        <v>-14.6</v>
      </c>
      <c r="E9" s="1">
        <f t="shared" si="2"/>
        <v>62</v>
      </c>
      <c r="F9" s="1">
        <f t="shared" si="3"/>
        <v>2.48</v>
      </c>
      <c r="G9" s="4">
        <f t="shared" si="4"/>
        <v>126.04</v>
      </c>
      <c r="H9" s="3">
        <f t="shared" si="5"/>
        <v>2.1006666666666667</v>
      </c>
      <c r="I9" s="4">
        <f t="shared" si="1"/>
        <v>-14.6</v>
      </c>
    </row>
    <row r="10" spans="2:9" x14ac:dyDescent="0.25">
      <c r="B10" s="1">
        <v>3154</v>
      </c>
      <c r="C10" s="1"/>
      <c r="D10" s="1">
        <v>-7.8</v>
      </c>
      <c r="E10" s="1">
        <f t="shared" si="2"/>
        <v>3</v>
      </c>
      <c r="F10" s="1">
        <f t="shared" si="3"/>
        <v>0.12</v>
      </c>
      <c r="G10" s="4">
        <f t="shared" si="4"/>
        <v>126.16000000000001</v>
      </c>
      <c r="H10" s="3">
        <f t="shared" si="5"/>
        <v>2.1026666666666669</v>
      </c>
      <c r="I10" s="4">
        <f t="shared" si="1"/>
        <v>-7.8</v>
      </c>
    </row>
    <row r="11" spans="2:9" x14ac:dyDescent="0.25">
      <c r="B11" s="1">
        <v>3241</v>
      </c>
      <c r="C11" s="1"/>
      <c r="D11" s="1">
        <v>0.8</v>
      </c>
      <c r="E11" s="1">
        <f t="shared" si="2"/>
        <v>87</v>
      </c>
      <c r="F11" s="1">
        <f t="shared" si="3"/>
        <v>3.48</v>
      </c>
      <c r="G11" s="4">
        <f t="shared" si="4"/>
        <v>129.64000000000001</v>
      </c>
      <c r="H11" s="3">
        <f t="shared" si="5"/>
        <v>2.1606666666666667</v>
      </c>
      <c r="I11" s="4">
        <f t="shared" si="1"/>
        <v>0.8</v>
      </c>
    </row>
    <row r="12" spans="2:9" x14ac:dyDescent="0.25">
      <c r="B12" s="1">
        <v>3257</v>
      </c>
      <c r="C12" s="1"/>
      <c r="D12" s="1">
        <v>4</v>
      </c>
      <c r="E12" s="1">
        <f t="shared" si="2"/>
        <v>16</v>
      </c>
      <c r="F12" s="1">
        <f t="shared" si="3"/>
        <v>0.64</v>
      </c>
      <c r="G12" s="4">
        <f t="shared" si="4"/>
        <v>130.28</v>
      </c>
      <c r="H12" s="3">
        <f t="shared" si="5"/>
        <v>2.1713333333333336</v>
      </c>
      <c r="I12" s="4">
        <f t="shared" si="1"/>
        <v>4</v>
      </c>
    </row>
    <row r="13" spans="2:9" x14ac:dyDescent="0.25">
      <c r="B13" s="1">
        <v>3274</v>
      </c>
      <c r="C13" s="1"/>
      <c r="D13" s="1">
        <v>-9.9</v>
      </c>
      <c r="E13" s="1">
        <f t="shared" si="2"/>
        <v>17</v>
      </c>
      <c r="F13" s="1">
        <f t="shared" si="3"/>
        <v>0.68</v>
      </c>
      <c r="G13" s="4">
        <f t="shared" si="4"/>
        <v>130.96</v>
      </c>
      <c r="H13" s="3">
        <f t="shared" si="5"/>
        <v>2.182666666666667</v>
      </c>
      <c r="I13" s="4">
        <f t="shared" si="1"/>
        <v>-9.9</v>
      </c>
    </row>
    <row r="14" spans="2:9" x14ac:dyDescent="0.25">
      <c r="B14" s="1">
        <v>3279</v>
      </c>
      <c r="C14" s="1"/>
      <c r="D14" s="1">
        <v>0.8</v>
      </c>
      <c r="E14" s="1">
        <f t="shared" si="2"/>
        <v>5</v>
      </c>
      <c r="F14" s="1">
        <f t="shared" si="3"/>
        <v>0.2</v>
      </c>
      <c r="G14" s="4">
        <f t="shared" si="4"/>
        <v>131.16</v>
      </c>
      <c r="H14" s="3">
        <f t="shared" si="5"/>
        <v>2.1859999999999999</v>
      </c>
      <c r="I14" s="4">
        <f t="shared" si="1"/>
        <v>0.8</v>
      </c>
    </row>
    <row r="15" spans="2:9" x14ac:dyDescent="0.25">
      <c r="B15" s="1">
        <v>3292</v>
      </c>
      <c r="C15" s="1"/>
      <c r="D15" s="1">
        <v>15.7</v>
      </c>
      <c r="E15" s="1">
        <f t="shared" si="2"/>
        <v>13</v>
      </c>
      <c r="F15" s="1">
        <f t="shared" si="3"/>
        <v>0.52</v>
      </c>
      <c r="G15" s="4">
        <f t="shared" si="4"/>
        <v>131.68</v>
      </c>
      <c r="H15" s="3">
        <f t="shared" si="5"/>
        <v>2.194666666666667</v>
      </c>
      <c r="I15" s="4">
        <f t="shared" si="1"/>
        <v>15.7</v>
      </c>
    </row>
    <row r="16" spans="2:9" x14ac:dyDescent="0.25">
      <c r="B16" s="1">
        <v>3303</v>
      </c>
      <c r="C16" s="1"/>
      <c r="D16" s="1">
        <v>32</v>
      </c>
      <c r="E16" s="1">
        <f t="shared" si="2"/>
        <v>11</v>
      </c>
      <c r="F16" s="1">
        <f t="shared" si="3"/>
        <v>0.44</v>
      </c>
      <c r="G16" s="4">
        <f t="shared" si="4"/>
        <v>132.12</v>
      </c>
      <c r="H16" s="3">
        <f t="shared" si="5"/>
        <v>2.202</v>
      </c>
      <c r="I16" s="4">
        <f t="shared" si="1"/>
        <v>32</v>
      </c>
    </row>
    <row r="17" spans="2:9" x14ac:dyDescent="0.25">
      <c r="B17" s="1">
        <v>3304</v>
      </c>
      <c r="C17" s="1"/>
      <c r="D17" s="1">
        <v>31.4</v>
      </c>
      <c r="E17" s="1">
        <f t="shared" si="2"/>
        <v>1</v>
      </c>
      <c r="F17" s="1">
        <f t="shared" si="3"/>
        <v>0.04</v>
      </c>
      <c r="G17" s="4">
        <f t="shared" si="4"/>
        <v>132.16</v>
      </c>
      <c r="H17" s="3">
        <f t="shared" si="5"/>
        <v>2.2026666666666666</v>
      </c>
      <c r="I17" s="4">
        <f t="shared" si="1"/>
        <v>31.4</v>
      </c>
    </row>
    <row r="18" spans="2:9" x14ac:dyDescent="0.25">
      <c r="B18" s="1">
        <v>3308</v>
      </c>
      <c r="C18" s="1"/>
      <c r="D18" s="1">
        <v>-28.9</v>
      </c>
      <c r="E18" s="1">
        <f t="shared" si="2"/>
        <v>4</v>
      </c>
      <c r="F18" s="1">
        <f t="shared" si="3"/>
        <v>0.16</v>
      </c>
      <c r="G18" s="4">
        <f t="shared" si="4"/>
        <v>132.32</v>
      </c>
      <c r="H18" s="3">
        <f t="shared" si="5"/>
        <v>2.2053333333333334</v>
      </c>
      <c r="I18" s="4">
        <f t="shared" si="1"/>
        <v>-28.9</v>
      </c>
    </row>
    <row r="19" spans="2:9" x14ac:dyDescent="0.25">
      <c r="B19" s="1">
        <v>3309</v>
      </c>
      <c r="C19" s="1"/>
      <c r="D19" s="1">
        <v>-25.5</v>
      </c>
      <c r="E19" s="1">
        <f t="shared" si="2"/>
        <v>1</v>
      </c>
      <c r="F19" s="1">
        <f t="shared" si="3"/>
        <v>0.04</v>
      </c>
      <c r="G19" s="4">
        <f t="shared" si="4"/>
        <v>132.35999999999999</v>
      </c>
      <c r="H19" s="3">
        <f t="shared" si="5"/>
        <v>2.206</v>
      </c>
      <c r="I19" s="4">
        <f t="shared" si="1"/>
        <v>-25.5</v>
      </c>
    </row>
    <row r="20" spans="2:9" x14ac:dyDescent="0.25">
      <c r="B20" s="1">
        <v>3311</v>
      </c>
      <c r="C20" s="1"/>
      <c r="D20" s="1">
        <v>23.6</v>
      </c>
      <c r="E20" s="1">
        <f t="shared" si="2"/>
        <v>2</v>
      </c>
      <c r="F20" s="1">
        <f t="shared" si="3"/>
        <v>0.08</v>
      </c>
      <c r="G20" s="4">
        <f t="shared" si="4"/>
        <v>132.44</v>
      </c>
      <c r="H20" s="3">
        <f t="shared" si="5"/>
        <v>2.2073333333333331</v>
      </c>
      <c r="I20" s="4">
        <f t="shared" si="1"/>
        <v>23.6</v>
      </c>
    </row>
    <row r="21" spans="2:9" x14ac:dyDescent="0.25">
      <c r="B21" s="1">
        <v>3328</v>
      </c>
      <c r="C21" s="1"/>
      <c r="D21" s="1">
        <v>-19.600000000000001</v>
      </c>
      <c r="E21" s="1">
        <f t="shared" si="2"/>
        <v>17</v>
      </c>
      <c r="F21" s="1">
        <f t="shared" si="3"/>
        <v>0.68</v>
      </c>
      <c r="G21" s="4">
        <f t="shared" si="4"/>
        <v>133.12</v>
      </c>
      <c r="H21" s="3">
        <f t="shared" si="5"/>
        <v>2.2186666666666666</v>
      </c>
      <c r="I21" s="4">
        <f t="shared" si="1"/>
        <v>-19.600000000000001</v>
      </c>
    </row>
    <row r="22" spans="2:9" x14ac:dyDescent="0.25">
      <c r="B22" s="1">
        <v>3366</v>
      </c>
      <c r="C22" s="1"/>
      <c r="D22" s="1">
        <v>24.3</v>
      </c>
      <c r="E22" s="1">
        <f t="shared" si="2"/>
        <v>38</v>
      </c>
      <c r="F22" s="1">
        <f t="shared" si="3"/>
        <v>1.52</v>
      </c>
      <c r="G22" s="4">
        <f t="shared" si="4"/>
        <v>134.64000000000001</v>
      </c>
      <c r="H22" s="3">
        <f t="shared" si="5"/>
        <v>2.2440000000000002</v>
      </c>
      <c r="I22" s="4">
        <f t="shared" si="1"/>
        <v>24.3</v>
      </c>
    </row>
    <row r="23" spans="2:9" x14ac:dyDescent="0.25">
      <c r="B23" s="1">
        <v>3370</v>
      </c>
      <c r="C23" s="1"/>
      <c r="D23" s="1">
        <v>36.1</v>
      </c>
      <c r="E23" s="1">
        <f t="shared" si="2"/>
        <v>4</v>
      </c>
      <c r="F23" s="1">
        <f t="shared" si="3"/>
        <v>0.16</v>
      </c>
      <c r="G23" s="4">
        <f t="shared" si="4"/>
        <v>134.80000000000001</v>
      </c>
      <c r="H23" s="3">
        <f t="shared" si="5"/>
        <v>2.246666666666667</v>
      </c>
      <c r="I23" s="4">
        <f t="shared" si="1"/>
        <v>36.1</v>
      </c>
    </row>
    <row r="24" spans="2:9" x14ac:dyDescent="0.25">
      <c r="B24" s="1">
        <v>3394</v>
      </c>
      <c r="C24" s="1"/>
      <c r="D24" s="1">
        <v>-20.7</v>
      </c>
      <c r="E24" s="1">
        <f t="shared" si="2"/>
        <v>24</v>
      </c>
      <c r="F24" s="1">
        <f t="shared" si="3"/>
        <v>0.96</v>
      </c>
      <c r="G24" s="4">
        <f t="shared" si="4"/>
        <v>135.76000000000002</v>
      </c>
      <c r="H24" s="3">
        <f t="shared" si="5"/>
        <v>2.262666666666667</v>
      </c>
      <c r="I24" s="4">
        <f t="shared" si="1"/>
        <v>-20.7</v>
      </c>
    </row>
    <row r="25" spans="2:9" x14ac:dyDescent="0.25">
      <c r="B25" s="1">
        <v>3408</v>
      </c>
      <c r="C25" s="1"/>
      <c r="D25" s="1">
        <v>-75</v>
      </c>
      <c r="E25" s="1">
        <f t="shared" si="2"/>
        <v>14</v>
      </c>
      <c r="F25" s="1">
        <f t="shared" si="3"/>
        <v>0.56000000000000005</v>
      </c>
      <c r="G25" s="4">
        <f t="shared" si="4"/>
        <v>136.32000000000002</v>
      </c>
      <c r="H25" s="3">
        <f t="shared" si="5"/>
        <v>2.2720000000000002</v>
      </c>
      <c r="I25" s="4">
        <f t="shared" si="1"/>
        <v>-75</v>
      </c>
    </row>
    <row r="26" spans="2:9" x14ac:dyDescent="0.25">
      <c r="B26" s="1">
        <v>3447</v>
      </c>
      <c r="C26" s="1"/>
      <c r="D26" s="1">
        <v>-8.6999999999999993</v>
      </c>
      <c r="E26" s="1">
        <f t="shared" si="2"/>
        <v>39</v>
      </c>
      <c r="F26" s="1">
        <f t="shared" si="3"/>
        <v>1.56</v>
      </c>
      <c r="G26" s="4">
        <f t="shared" si="4"/>
        <v>137.88000000000002</v>
      </c>
      <c r="H26" s="3">
        <f t="shared" si="5"/>
        <v>2.2980000000000005</v>
      </c>
      <c r="I26" s="4">
        <f t="shared" si="1"/>
        <v>-8.6999999999999993</v>
      </c>
    </row>
    <row r="27" spans="2:9" x14ac:dyDescent="0.25">
      <c r="B27" s="1">
        <v>3454</v>
      </c>
      <c r="C27" s="1"/>
      <c r="D27" s="1">
        <v>10.7</v>
      </c>
      <c r="E27" s="1">
        <f t="shared" si="2"/>
        <v>7</v>
      </c>
      <c r="F27" s="1">
        <f t="shared" si="3"/>
        <v>0.28000000000000003</v>
      </c>
      <c r="G27" s="4">
        <f t="shared" si="4"/>
        <v>138.16000000000003</v>
      </c>
      <c r="H27" s="3">
        <f t="shared" si="5"/>
        <v>2.3026666666666671</v>
      </c>
      <c r="I27" s="4">
        <f t="shared" si="1"/>
        <v>10.7</v>
      </c>
    </row>
    <row r="28" spans="2:9" x14ac:dyDescent="0.25">
      <c r="B28" s="1">
        <v>3472</v>
      </c>
      <c r="C28" s="1"/>
      <c r="D28" s="1">
        <v>0.4</v>
      </c>
      <c r="E28" s="1">
        <f t="shared" si="2"/>
        <v>18</v>
      </c>
      <c r="F28" s="1">
        <f t="shared" si="3"/>
        <v>0.72</v>
      </c>
      <c r="G28" s="4">
        <f t="shared" si="4"/>
        <v>138.88000000000002</v>
      </c>
      <c r="H28" s="3">
        <f t="shared" si="5"/>
        <v>2.3146666666666671</v>
      </c>
      <c r="I28" s="4">
        <f t="shared" si="1"/>
        <v>0.4</v>
      </c>
    </row>
    <row r="29" spans="2:9" x14ac:dyDescent="0.25">
      <c r="B29" s="1">
        <v>3557</v>
      </c>
      <c r="C29" s="1"/>
      <c r="D29" s="1">
        <v>14.1</v>
      </c>
      <c r="E29" s="1">
        <f t="shared" si="2"/>
        <v>85</v>
      </c>
      <c r="F29" s="1">
        <f t="shared" si="3"/>
        <v>3.4</v>
      </c>
      <c r="G29" s="4">
        <f t="shared" si="4"/>
        <v>142.28000000000003</v>
      </c>
      <c r="H29" s="3">
        <f t="shared" si="5"/>
        <v>2.3713333333333337</v>
      </c>
      <c r="I29" s="4">
        <f t="shared" si="1"/>
        <v>14.1</v>
      </c>
    </row>
    <row r="30" spans="2:9" x14ac:dyDescent="0.25">
      <c r="B30" s="1">
        <v>3562</v>
      </c>
      <c r="C30" s="1"/>
      <c r="D30" s="1">
        <v>2.9</v>
      </c>
      <c r="E30" s="1">
        <f t="shared" si="2"/>
        <v>5</v>
      </c>
      <c r="F30" s="1">
        <f t="shared" si="3"/>
        <v>0.2</v>
      </c>
      <c r="G30" s="4">
        <f t="shared" si="4"/>
        <v>142.48000000000002</v>
      </c>
      <c r="H30" s="3">
        <f t="shared" si="5"/>
        <v>2.3746666666666671</v>
      </c>
      <c r="I30" s="4">
        <f t="shared" si="1"/>
        <v>2.9</v>
      </c>
    </row>
    <row r="31" spans="2:9" x14ac:dyDescent="0.25">
      <c r="B31" s="1">
        <v>3579</v>
      </c>
      <c r="C31" s="1"/>
      <c r="D31" s="1">
        <v>-3.7</v>
      </c>
      <c r="E31" s="1">
        <f t="shared" si="2"/>
        <v>17</v>
      </c>
      <c r="F31" s="1">
        <f t="shared" si="3"/>
        <v>0.68</v>
      </c>
      <c r="G31" s="4">
        <f t="shared" si="4"/>
        <v>143.16000000000003</v>
      </c>
      <c r="H31" s="3">
        <f t="shared" si="5"/>
        <v>2.3860000000000006</v>
      </c>
      <c r="I31" s="4">
        <f t="shared" si="1"/>
        <v>-3.7</v>
      </c>
    </row>
    <row r="32" spans="2:9" x14ac:dyDescent="0.25">
      <c r="B32" s="1">
        <v>3627</v>
      </c>
      <c r="C32" s="1"/>
      <c r="D32" s="1">
        <v>9.5</v>
      </c>
      <c r="E32" s="1">
        <f t="shared" si="2"/>
        <v>48</v>
      </c>
      <c r="F32" s="1">
        <f t="shared" si="3"/>
        <v>1.92</v>
      </c>
      <c r="G32" s="4">
        <f t="shared" si="4"/>
        <v>145.08000000000001</v>
      </c>
      <c r="H32" s="3">
        <f t="shared" si="5"/>
        <v>2.4180000000000001</v>
      </c>
      <c r="I32" s="4">
        <f t="shared" si="1"/>
        <v>9.5</v>
      </c>
    </row>
    <row r="33" spans="2:9" x14ac:dyDescent="0.25">
      <c r="B33" s="1">
        <v>3657</v>
      </c>
      <c r="C33" s="1"/>
      <c r="D33" s="1">
        <v>-2.5</v>
      </c>
      <c r="E33" s="1">
        <f t="shared" si="2"/>
        <v>30</v>
      </c>
      <c r="F33" s="1">
        <f t="shared" si="3"/>
        <v>1.2</v>
      </c>
      <c r="G33" s="4">
        <f t="shared" si="4"/>
        <v>146.28</v>
      </c>
      <c r="H33" s="3">
        <f t="shared" si="5"/>
        <v>2.4380000000000002</v>
      </c>
      <c r="I33" s="4">
        <f t="shared" si="1"/>
        <v>-2.5</v>
      </c>
    </row>
    <row r="34" spans="2:9" x14ac:dyDescent="0.25">
      <c r="B34" s="1">
        <v>3679</v>
      </c>
      <c r="C34" s="1"/>
      <c r="D34" s="1">
        <v>-1.3</v>
      </c>
      <c r="E34" s="1">
        <f t="shared" si="2"/>
        <v>22</v>
      </c>
      <c r="F34" s="1">
        <f t="shared" si="3"/>
        <v>0.88</v>
      </c>
      <c r="G34" s="4">
        <f t="shared" si="4"/>
        <v>147.16</v>
      </c>
      <c r="H34" s="3">
        <f t="shared" si="5"/>
        <v>2.4526666666666666</v>
      </c>
      <c r="I34" s="4">
        <f t="shared" si="1"/>
        <v>-1.3</v>
      </c>
    </row>
    <row r="35" spans="2:9" x14ac:dyDescent="0.25">
      <c r="B35" s="1">
        <v>3680</v>
      </c>
      <c r="C35" s="1"/>
      <c r="D35" s="1">
        <v>-1.3</v>
      </c>
      <c r="E35" s="1">
        <f t="shared" si="2"/>
        <v>1</v>
      </c>
      <c r="F35" s="1">
        <f t="shared" si="3"/>
        <v>0.04</v>
      </c>
      <c r="G35" s="4">
        <f t="shared" si="4"/>
        <v>147.19999999999999</v>
      </c>
      <c r="H35" s="3">
        <f t="shared" si="5"/>
        <v>2.4533333333333331</v>
      </c>
      <c r="I35" s="4">
        <f t="shared" si="1"/>
        <v>-1.3</v>
      </c>
    </row>
    <row r="36" spans="2:9" x14ac:dyDescent="0.25">
      <c r="B36" s="1">
        <v>3688</v>
      </c>
      <c r="C36" s="1"/>
      <c r="D36" s="1">
        <v>-1.1000000000000001</v>
      </c>
      <c r="E36" s="1">
        <f t="shared" si="2"/>
        <v>8</v>
      </c>
      <c r="F36" s="1">
        <f t="shared" si="3"/>
        <v>0.32</v>
      </c>
      <c r="G36" s="4">
        <f t="shared" si="4"/>
        <v>147.51999999999998</v>
      </c>
      <c r="H36" s="3">
        <f t="shared" si="5"/>
        <v>2.4586666666666663</v>
      </c>
      <c r="I36" s="4">
        <f t="shared" si="1"/>
        <v>-1.1000000000000001</v>
      </c>
    </row>
    <row r="37" spans="2:9" x14ac:dyDescent="0.25">
      <c r="B37" s="1">
        <v>3708</v>
      </c>
      <c r="C37" s="1"/>
      <c r="D37" s="1">
        <v>3.7</v>
      </c>
      <c r="E37" s="1">
        <f t="shared" si="2"/>
        <v>20</v>
      </c>
      <c r="F37" s="1">
        <f t="shared" si="3"/>
        <v>0.8</v>
      </c>
      <c r="G37" s="4">
        <f t="shared" si="4"/>
        <v>148.32</v>
      </c>
      <c r="H37" s="3">
        <f t="shared" si="5"/>
        <v>2.472</v>
      </c>
      <c r="I37" s="4">
        <f t="shared" si="1"/>
        <v>3.7</v>
      </c>
    </row>
    <row r="38" spans="2:9" x14ac:dyDescent="0.25">
      <c r="B38" s="1">
        <v>3724</v>
      </c>
      <c r="C38" s="1"/>
      <c r="D38" s="1">
        <v>-34.200000000000003</v>
      </c>
      <c r="E38" s="1">
        <f t="shared" si="2"/>
        <v>16</v>
      </c>
      <c r="F38" s="1">
        <f t="shared" si="3"/>
        <v>0.64</v>
      </c>
      <c r="G38" s="4">
        <f t="shared" si="4"/>
        <v>148.95999999999998</v>
      </c>
      <c r="H38" s="3">
        <f t="shared" si="5"/>
        <v>2.4826666666666664</v>
      </c>
      <c r="I38" s="4">
        <f t="shared" si="1"/>
        <v>-34.200000000000003</v>
      </c>
    </row>
    <row r="39" spans="2:9" x14ac:dyDescent="0.25">
      <c r="B39" s="1">
        <v>3751</v>
      </c>
      <c r="C39" s="1">
        <v>78.099999999999994</v>
      </c>
      <c r="D39" s="4">
        <f t="shared" ref="D39:D65" si="6">-1*(90-C39)</f>
        <v>-11.900000000000006</v>
      </c>
      <c r="E39" s="1">
        <f t="shared" si="2"/>
        <v>27</v>
      </c>
      <c r="F39" s="1">
        <f t="shared" si="3"/>
        <v>1.08</v>
      </c>
      <c r="G39" s="4">
        <f t="shared" si="4"/>
        <v>150.04</v>
      </c>
      <c r="H39" s="3">
        <f t="shared" si="5"/>
        <v>2.5006666666666666</v>
      </c>
      <c r="I39" s="4">
        <f>D39</f>
        <v>-11.900000000000006</v>
      </c>
    </row>
    <row r="40" spans="2:9" x14ac:dyDescent="0.25">
      <c r="B40" s="1">
        <v>3860</v>
      </c>
      <c r="C40" s="1">
        <v>108.9</v>
      </c>
      <c r="D40" s="4">
        <f t="shared" si="6"/>
        <v>18.900000000000006</v>
      </c>
      <c r="E40" s="1">
        <f>B40-B39</f>
        <v>109</v>
      </c>
      <c r="F40" s="1">
        <f t="shared" si="3"/>
        <v>4.3600000000000003</v>
      </c>
      <c r="G40" s="4">
        <f t="shared" si="4"/>
        <v>154.4</v>
      </c>
      <c r="H40" s="3">
        <f t="shared" si="5"/>
        <v>2.5733333333333333</v>
      </c>
      <c r="I40" s="4">
        <f t="shared" ref="I40:I65" si="7">D40</f>
        <v>18.900000000000006</v>
      </c>
    </row>
    <row r="41" spans="2:9" x14ac:dyDescent="0.25">
      <c r="B41" s="7">
        <v>3873</v>
      </c>
      <c r="C41" s="1"/>
      <c r="D41" s="4"/>
      <c r="E41" s="1"/>
      <c r="F41" s="1"/>
      <c r="G41" s="4"/>
      <c r="H41" s="3"/>
      <c r="I41" s="4"/>
    </row>
    <row r="42" spans="2:9" x14ac:dyDescent="0.25">
      <c r="B42" s="1">
        <v>3874</v>
      </c>
      <c r="C42" s="1">
        <v>106.2</v>
      </c>
      <c r="D42" s="4">
        <f t="shared" si="6"/>
        <v>16.200000000000003</v>
      </c>
      <c r="E42" s="1">
        <f>B42-B40</f>
        <v>14</v>
      </c>
      <c r="F42" s="1">
        <f t="shared" si="3"/>
        <v>0.56000000000000005</v>
      </c>
      <c r="G42" s="4">
        <f>G40+F42</f>
        <v>154.96</v>
      </c>
      <c r="H42" s="3">
        <f t="shared" si="5"/>
        <v>2.5826666666666669</v>
      </c>
      <c r="I42" s="4">
        <f t="shared" si="7"/>
        <v>16.200000000000003</v>
      </c>
    </row>
    <row r="43" spans="2:9" x14ac:dyDescent="0.25">
      <c r="B43" s="7">
        <v>3891</v>
      </c>
      <c r="C43" s="1"/>
      <c r="D43" s="4"/>
      <c r="E43" s="1"/>
      <c r="F43" s="1"/>
      <c r="G43" s="4"/>
      <c r="H43" s="3"/>
      <c r="I43" s="4"/>
    </row>
    <row r="44" spans="2:9" x14ac:dyDescent="0.25">
      <c r="B44" s="7">
        <v>3895</v>
      </c>
      <c r="C44" s="1"/>
      <c r="D44" s="4"/>
      <c r="E44" s="1"/>
      <c r="F44" s="1"/>
      <c r="G44" s="4"/>
      <c r="H44" s="3"/>
      <c r="I44" s="4"/>
    </row>
    <row r="45" spans="2:9" x14ac:dyDescent="0.25">
      <c r="B45" s="1">
        <v>3912</v>
      </c>
      <c r="C45" s="1">
        <v>97.6</v>
      </c>
      <c r="D45" s="4">
        <f t="shared" si="6"/>
        <v>7.5999999999999943</v>
      </c>
      <c r="E45" s="1">
        <f>B45-B42</f>
        <v>38</v>
      </c>
      <c r="F45" s="1">
        <f t="shared" si="3"/>
        <v>1.52</v>
      </c>
      <c r="G45" s="4">
        <f>G42+F45</f>
        <v>156.48000000000002</v>
      </c>
      <c r="H45" s="3">
        <f t="shared" si="5"/>
        <v>2.6080000000000001</v>
      </c>
      <c r="I45" s="4">
        <f t="shared" si="7"/>
        <v>7.5999999999999943</v>
      </c>
    </row>
    <row r="46" spans="2:9" x14ac:dyDescent="0.25">
      <c r="B46" s="1">
        <v>3934</v>
      </c>
      <c r="C46" s="1">
        <v>110.9</v>
      </c>
      <c r="D46" s="4">
        <f t="shared" si="6"/>
        <v>20.900000000000006</v>
      </c>
      <c r="E46" s="1">
        <f t="shared" ref="E46:E65" si="8">B46-B45</f>
        <v>22</v>
      </c>
      <c r="F46" s="1">
        <f t="shared" si="3"/>
        <v>0.88</v>
      </c>
      <c r="G46" s="4">
        <f t="shared" si="4"/>
        <v>157.36000000000001</v>
      </c>
      <c r="H46" s="3">
        <f t="shared" si="5"/>
        <v>2.6226666666666669</v>
      </c>
      <c r="I46" s="4">
        <f t="shared" si="7"/>
        <v>20.900000000000006</v>
      </c>
    </row>
    <row r="47" spans="2:9" x14ac:dyDescent="0.25">
      <c r="B47" s="1">
        <v>3965</v>
      </c>
      <c r="C47" s="1">
        <v>92.6</v>
      </c>
      <c r="D47" s="4">
        <f t="shared" si="6"/>
        <v>2.5999999999999943</v>
      </c>
      <c r="E47" s="1">
        <f t="shared" si="8"/>
        <v>31</v>
      </c>
      <c r="F47" s="1">
        <f t="shared" si="3"/>
        <v>1.24</v>
      </c>
      <c r="G47" s="4">
        <f t="shared" si="4"/>
        <v>158.60000000000002</v>
      </c>
      <c r="H47" s="3">
        <f t="shared" si="5"/>
        <v>2.6433333333333335</v>
      </c>
      <c r="I47" s="4">
        <f t="shared" si="7"/>
        <v>2.5999999999999943</v>
      </c>
    </row>
    <row r="48" spans="2:9" x14ac:dyDescent="0.25">
      <c r="B48" s="1">
        <v>4000</v>
      </c>
      <c r="C48" s="1">
        <v>79.7</v>
      </c>
      <c r="D48" s="4">
        <f t="shared" si="6"/>
        <v>-10.299999999999997</v>
      </c>
      <c r="E48" s="1">
        <f t="shared" si="8"/>
        <v>35</v>
      </c>
      <c r="F48" s="1">
        <f t="shared" si="3"/>
        <v>1.4</v>
      </c>
      <c r="G48" s="4">
        <f t="shared" si="4"/>
        <v>160.00000000000003</v>
      </c>
      <c r="H48" s="3">
        <f t="shared" si="5"/>
        <v>2.666666666666667</v>
      </c>
      <c r="I48" s="4">
        <f t="shared" si="7"/>
        <v>-10.299999999999997</v>
      </c>
    </row>
    <row r="49" spans="2:9" x14ac:dyDescent="0.25">
      <c r="B49" s="1">
        <v>4032</v>
      </c>
      <c r="C49" s="1">
        <v>78.3</v>
      </c>
      <c r="D49" s="4">
        <f t="shared" si="6"/>
        <v>-11.700000000000003</v>
      </c>
      <c r="E49" s="1">
        <f t="shared" si="8"/>
        <v>32</v>
      </c>
      <c r="F49" s="1">
        <f t="shared" si="3"/>
        <v>1.28</v>
      </c>
      <c r="G49" s="4">
        <f t="shared" si="4"/>
        <v>161.28000000000003</v>
      </c>
      <c r="H49" s="3">
        <f t="shared" si="5"/>
        <v>2.6880000000000006</v>
      </c>
      <c r="I49" s="4">
        <f t="shared" si="7"/>
        <v>-11.700000000000003</v>
      </c>
    </row>
    <row r="50" spans="2:9" x14ac:dyDescent="0.25">
      <c r="B50" s="1">
        <v>4058</v>
      </c>
      <c r="C50" s="1">
        <v>86.3</v>
      </c>
      <c r="D50" s="4">
        <f t="shared" si="6"/>
        <v>-3.7000000000000028</v>
      </c>
      <c r="E50" s="1">
        <f t="shared" si="8"/>
        <v>26</v>
      </c>
      <c r="F50" s="1">
        <f t="shared" si="3"/>
        <v>1.04</v>
      </c>
      <c r="G50" s="4">
        <f t="shared" si="4"/>
        <v>162.32000000000002</v>
      </c>
      <c r="H50" s="3">
        <f t="shared" si="5"/>
        <v>2.7053333333333338</v>
      </c>
      <c r="I50" s="4">
        <f t="shared" si="7"/>
        <v>-3.7000000000000028</v>
      </c>
    </row>
    <row r="51" spans="2:9" x14ac:dyDescent="0.25">
      <c r="B51" s="1">
        <v>4074</v>
      </c>
      <c r="C51" s="1">
        <v>88.3</v>
      </c>
      <c r="D51" s="4">
        <f t="shared" si="6"/>
        <v>-1.7000000000000028</v>
      </c>
      <c r="E51" s="1">
        <f t="shared" si="8"/>
        <v>16</v>
      </c>
      <c r="F51" s="1">
        <f t="shared" si="3"/>
        <v>0.64</v>
      </c>
      <c r="G51" s="4">
        <f t="shared" si="4"/>
        <v>162.96</v>
      </c>
      <c r="H51" s="3">
        <f t="shared" si="5"/>
        <v>2.7160000000000002</v>
      </c>
      <c r="I51" s="4">
        <f t="shared" si="7"/>
        <v>-1.7000000000000028</v>
      </c>
    </row>
    <row r="52" spans="2:9" x14ac:dyDescent="0.25">
      <c r="B52" s="1">
        <v>4085</v>
      </c>
      <c r="C52" s="1">
        <v>87.9</v>
      </c>
      <c r="D52" s="4">
        <f t="shared" si="6"/>
        <v>-2.0999999999999943</v>
      </c>
      <c r="E52" s="1">
        <f t="shared" si="8"/>
        <v>11</v>
      </c>
      <c r="F52" s="1">
        <f t="shared" si="3"/>
        <v>0.44</v>
      </c>
      <c r="G52" s="4">
        <f t="shared" si="4"/>
        <v>163.4</v>
      </c>
      <c r="H52" s="3">
        <f t="shared" si="5"/>
        <v>2.7233333333333336</v>
      </c>
      <c r="I52" s="4">
        <f t="shared" si="7"/>
        <v>-2.0999999999999943</v>
      </c>
    </row>
    <row r="53" spans="2:9" x14ac:dyDescent="0.25">
      <c r="B53" s="1">
        <v>4088</v>
      </c>
      <c r="C53" s="1">
        <v>73.5</v>
      </c>
      <c r="D53" s="4">
        <f t="shared" si="6"/>
        <v>-16.5</v>
      </c>
      <c r="E53" s="1">
        <f t="shared" si="8"/>
        <v>3</v>
      </c>
      <c r="F53" s="1">
        <f t="shared" si="3"/>
        <v>0.12</v>
      </c>
      <c r="G53" s="4">
        <f t="shared" si="4"/>
        <v>163.52000000000001</v>
      </c>
      <c r="H53" s="3">
        <f t="shared" si="5"/>
        <v>2.7253333333333334</v>
      </c>
      <c r="I53" s="4">
        <f t="shared" si="7"/>
        <v>-16.5</v>
      </c>
    </row>
    <row r="54" spans="2:9" x14ac:dyDescent="0.25">
      <c r="B54" s="7">
        <v>4097</v>
      </c>
      <c r="C54" s="1"/>
      <c r="D54" s="4"/>
      <c r="E54" s="1"/>
      <c r="F54" s="1"/>
      <c r="G54" s="4"/>
      <c r="H54" s="3"/>
      <c r="I54" s="4"/>
    </row>
    <row r="55" spans="2:9" x14ac:dyDescent="0.25">
      <c r="B55" s="7">
        <v>4135</v>
      </c>
      <c r="C55" s="1"/>
      <c r="D55" s="4"/>
      <c r="E55" s="1"/>
      <c r="F55" s="1"/>
      <c r="G55" s="4"/>
      <c r="H55" s="3"/>
      <c r="I55" s="4"/>
    </row>
    <row r="56" spans="2:9" x14ac:dyDescent="0.25">
      <c r="B56" s="7">
        <v>4162</v>
      </c>
      <c r="C56" s="1"/>
      <c r="D56" s="4"/>
      <c r="E56" s="1"/>
      <c r="F56" s="1"/>
      <c r="G56" s="4"/>
      <c r="H56" s="3"/>
      <c r="I56" s="4"/>
    </row>
    <row r="57" spans="2:9" x14ac:dyDescent="0.25">
      <c r="B57" s="1">
        <v>4166</v>
      </c>
      <c r="C57" s="1">
        <v>74.7</v>
      </c>
      <c r="D57" s="4">
        <f t="shared" si="6"/>
        <v>-15.299999999999997</v>
      </c>
      <c r="E57" s="1">
        <f>B57-B53</f>
        <v>78</v>
      </c>
      <c r="F57" s="1">
        <f t="shared" si="3"/>
        <v>3.12</v>
      </c>
      <c r="G57" s="4">
        <f>G53+F57</f>
        <v>166.64000000000001</v>
      </c>
      <c r="H57" s="3">
        <f t="shared" si="5"/>
        <v>2.7773333333333334</v>
      </c>
      <c r="I57" s="4">
        <f t="shared" si="7"/>
        <v>-15.299999999999997</v>
      </c>
    </row>
    <row r="58" spans="2:9" x14ac:dyDescent="0.25">
      <c r="B58" s="1">
        <v>4186</v>
      </c>
      <c r="C58" s="1">
        <v>74.2</v>
      </c>
      <c r="D58" s="4">
        <f t="shared" si="6"/>
        <v>-15.799999999999997</v>
      </c>
      <c r="E58" s="1">
        <f t="shared" si="8"/>
        <v>20</v>
      </c>
      <c r="F58" s="1">
        <f t="shared" si="3"/>
        <v>0.8</v>
      </c>
      <c r="G58" s="4">
        <f t="shared" si="4"/>
        <v>167.44000000000003</v>
      </c>
      <c r="H58" s="3">
        <f t="shared" si="5"/>
        <v>2.7906666666666671</v>
      </c>
      <c r="I58" s="4">
        <f t="shared" si="7"/>
        <v>-15.799999999999997</v>
      </c>
    </row>
    <row r="59" spans="2:9" x14ac:dyDescent="0.25">
      <c r="B59" s="1">
        <v>4190</v>
      </c>
      <c r="C59" s="1">
        <v>93</v>
      </c>
      <c r="D59" s="4">
        <f t="shared" si="6"/>
        <v>3</v>
      </c>
      <c r="E59" s="1">
        <f t="shared" si="8"/>
        <v>4</v>
      </c>
      <c r="F59" s="1">
        <f t="shared" si="3"/>
        <v>0.16</v>
      </c>
      <c r="G59" s="4">
        <f t="shared" si="4"/>
        <v>167.60000000000002</v>
      </c>
      <c r="H59" s="3">
        <f t="shared" si="5"/>
        <v>2.7933333333333339</v>
      </c>
      <c r="I59" s="4">
        <f t="shared" si="7"/>
        <v>3</v>
      </c>
    </row>
    <row r="60" spans="2:9" x14ac:dyDescent="0.25">
      <c r="B60" s="1">
        <v>4220</v>
      </c>
      <c r="C60" s="1">
        <v>82</v>
      </c>
      <c r="D60" s="4">
        <f t="shared" si="6"/>
        <v>-8</v>
      </c>
      <c r="E60" s="1">
        <f t="shared" si="8"/>
        <v>30</v>
      </c>
      <c r="F60" s="1">
        <f t="shared" si="3"/>
        <v>1.2</v>
      </c>
      <c r="G60" s="4">
        <f t="shared" si="4"/>
        <v>168.8</v>
      </c>
      <c r="H60" s="3">
        <f t="shared" si="5"/>
        <v>2.8133333333333335</v>
      </c>
      <c r="I60" s="4">
        <f t="shared" si="7"/>
        <v>-8</v>
      </c>
    </row>
    <row r="61" spans="2:9" x14ac:dyDescent="0.25">
      <c r="B61" s="1">
        <v>4240</v>
      </c>
      <c r="C61" s="1">
        <v>107.5</v>
      </c>
      <c r="D61" s="4">
        <f t="shared" si="6"/>
        <v>17.5</v>
      </c>
      <c r="E61" s="1">
        <f t="shared" si="8"/>
        <v>20</v>
      </c>
      <c r="F61" s="1">
        <f t="shared" si="3"/>
        <v>0.8</v>
      </c>
      <c r="G61" s="4">
        <f t="shared" si="4"/>
        <v>169.60000000000002</v>
      </c>
      <c r="H61" s="3">
        <f t="shared" si="5"/>
        <v>2.8266666666666671</v>
      </c>
      <c r="I61" s="4">
        <f t="shared" si="7"/>
        <v>17.5</v>
      </c>
    </row>
    <row r="62" spans="2:9" x14ac:dyDescent="0.25">
      <c r="B62" s="1">
        <v>4262</v>
      </c>
      <c r="C62" s="1">
        <v>82.5</v>
      </c>
      <c r="D62" s="4">
        <f t="shared" si="6"/>
        <v>-7.5</v>
      </c>
      <c r="E62" s="1">
        <f t="shared" si="8"/>
        <v>22</v>
      </c>
      <c r="F62" s="1">
        <f t="shared" si="3"/>
        <v>0.88</v>
      </c>
      <c r="G62" s="4">
        <f t="shared" si="4"/>
        <v>170.48000000000002</v>
      </c>
      <c r="H62" s="3">
        <f t="shared" si="5"/>
        <v>2.8413333333333335</v>
      </c>
      <c r="I62" s="4">
        <f t="shared" si="7"/>
        <v>-7.5</v>
      </c>
    </row>
    <row r="63" spans="2:9" x14ac:dyDescent="0.25">
      <c r="B63" s="1">
        <v>4364</v>
      </c>
      <c r="C63" s="1">
        <v>74.5</v>
      </c>
      <c r="D63" s="4">
        <f t="shared" si="6"/>
        <v>-15.5</v>
      </c>
      <c r="E63" s="1">
        <f t="shared" si="8"/>
        <v>102</v>
      </c>
      <c r="F63" s="1">
        <f t="shared" si="3"/>
        <v>4.08</v>
      </c>
      <c r="G63" s="4">
        <f t="shared" si="4"/>
        <v>174.56000000000003</v>
      </c>
      <c r="H63" s="3">
        <f t="shared" si="5"/>
        <v>2.909333333333334</v>
      </c>
      <c r="I63" s="4">
        <f t="shared" si="7"/>
        <v>-15.5</v>
      </c>
    </row>
    <row r="64" spans="2:9" x14ac:dyDescent="0.25">
      <c r="B64" s="1">
        <v>4421</v>
      </c>
      <c r="C64" s="1">
        <v>97.6</v>
      </c>
      <c r="D64" s="4">
        <f t="shared" si="6"/>
        <v>7.5999999999999943</v>
      </c>
      <c r="E64" s="1">
        <f t="shared" si="8"/>
        <v>57</v>
      </c>
      <c r="F64" s="1">
        <f t="shared" si="3"/>
        <v>2.2799999999999998</v>
      </c>
      <c r="G64" s="4">
        <f t="shared" si="4"/>
        <v>176.84000000000003</v>
      </c>
      <c r="H64" s="3">
        <f t="shared" si="5"/>
        <v>2.9473333333333338</v>
      </c>
      <c r="I64" s="4">
        <f t="shared" si="7"/>
        <v>7.5999999999999943</v>
      </c>
    </row>
    <row r="65" spans="2:9" x14ac:dyDescent="0.25">
      <c r="B65" s="1">
        <v>4441</v>
      </c>
      <c r="C65" s="1">
        <v>71.900000000000006</v>
      </c>
      <c r="D65" s="4">
        <f t="shared" si="6"/>
        <v>-18.099999999999994</v>
      </c>
      <c r="E65" s="1">
        <f t="shared" si="8"/>
        <v>20</v>
      </c>
      <c r="F65" s="1">
        <f t="shared" si="3"/>
        <v>0.8</v>
      </c>
      <c r="G65" s="4">
        <f t="shared" si="4"/>
        <v>177.64000000000004</v>
      </c>
      <c r="H65" s="3">
        <f t="shared" si="5"/>
        <v>2.9606666666666674</v>
      </c>
      <c r="I65" s="4">
        <f t="shared" si="7"/>
        <v>-18.099999999999994</v>
      </c>
    </row>
    <row r="66" spans="2:9" x14ac:dyDescent="0.25">
      <c r="B66" s="1">
        <v>4501</v>
      </c>
      <c r="C66" s="1">
        <v>-81.8</v>
      </c>
      <c r="D66" s="1">
        <v>8.1999999999999993</v>
      </c>
      <c r="E66" s="1">
        <f t="shared" ref="E66:E101" si="9">B66-B65</f>
        <v>60</v>
      </c>
      <c r="F66" s="1">
        <f t="shared" si="3"/>
        <v>2.4</v>
      </c>
      <c r="G66" s="4">
        <f t="shared" si="4"/>
        <v>180.04000000000005</v>
      </c>
      <c r="H66" s="3">
        <f t="shared" si="5"/>
        <v>3.0006666666666675</v>
      </c>
      <c r="I66" s="4">
        <f t="shared" ref="I66:I129" si="10">D66</f>
        <v>8.1999999999999993</v>
      </c>
    </row>
    <row r="67" spans="2:9" x14ac:dyDescent="0.25">
      <c r="B67" s="1">
        <v>4506</v>
      </c>
      <c r="C67" s="1">
        <v>-94.8</v>
      </c>
      <c r="D67" s="1">
        <v>-4.8</v>
      </c>
      <c r="E67" s="1">
        <f t="shared" si="9"/>
        <v>5</v>
      </c>
      <c r="F67" s="1">
        <f t="shared" si="3"/>
        <v>0.2</v>
      </c>
      <c r="G67" s="4">
        <f t="shared" si="4"/>
        <v>180.24000000000004</v>
      </c>
      <c r="H67" s="3">
        <f t="shared" si="5"/>
        <v>3.0040000000000004</v>
      </c>
      <c r="I67" s="4">
        <f t="shared" si="10"/>
        <v>-4.8</v>
      </c>
    </row>
    <row r="68" spans="2:9" x14ac:dyDescent="0.25">
      <c r="B68" s="1">
        <v>4543</v>
      </c>
      <c r="C68" s="1">
        <v>-87.1</v>
      </c>
      <c r="D68" s="1">
        <v>2.9000000000000101</v>
      </c>
      <c r="E68" s="1">
        <f t="shared" si="9"/>
        <v>37</v>
      </c>
      <c r="F68" s="1">
        <f t="shared" si="3"/>
        <v>1.48</v>
      </c>
      <c r="G68" s="4">
        <f t="shared" si="4"/>
        <v>181.72000000000003</v>
      </c>
      <c r="H68" s="3">
        <f t="shared" si="5"/>
        <v>3.0286666666666671</v>
      </c>
      <c r="I68" s="4">
        <f t="shared" si="10"/>
        <v>2.9000000000000101</v>
      </c>
    </row>
    <row r="69" spans="2:9" x14ac:dyDescent="0.25">
      <c r="B69" s="1">
        <v>4547</v>
      </c>
      <c r="C69" s="1">
        <v>-76.8</v>
      </c>
      <c r="D69" s="1">
        <v>13.2</v>
      </c>
      <c r="E69" s="1">
        <f t="shared" si="9"/>
        <v>4</v>
      </c>
      <c r="F69" s="1">
        <f t="shared" si="3"/>
        <v>0.16</v>
      </c>
      <c r="G69" s="4">
        <f t="shared" si="4"/>
        <v>181.88000000000002</v>
      </c>
      <c r="H69" s="3">
        <f t="shared" si="5"/>
        <v>3.0313333333333339</v>
      </c>
      <c r="I69" s="4">
        <f t="shared" si="10"/>
        <v>13.2</v>
      </c>
    </row>
    <row r="70" spans="2:9" x14ac:dyDescent="0.25">
      <c r="B70" s="1">
        <v>4575</v>
      </c>
      <c r="C70" s="1">
        <v>-82.1</v>
      </c>
      <c r="D70" s="1">
        <v>7.9000000000000101</v>
      </c>
      <c r="E70" s="1">
        <f t="shared" si="9"/>
        <v>28</v>
      </c>
      <c r="F70" s="1">
        <f t="shared" si="3"/>
        <v>1.1200000000000001</v>
      </c>
      <c r="G70" s="4">
        <f t="shared" si="4"/>
        <v>183.00000000000003</v>
      </c>
      <c r="H70" s="3">
        <f t="shared" si="5"/>
        <v>3.0500000000000003</v>
      </c>
      <c r="I70" s="4">
        <f t="shared" si="10"/>
        <v>7.9000000000000101</v>
      </c>
    </row>
    <row r="71" spans="2:9" x14ac:dyDescent="0.25">
      <c r="B71" s="1">
        <v>4689</v>
      </c>
      <c r="C71" s="1">
        <v>-74.3</v>
      </c>
      <c r="D71" s="1">
        <v>15.7</v>
      </c>
      <c r="E71" s="1">
        <f t="shared" si="9"/>
        <v>114</v>
      </c>
      <c r="F71" s="1">
        <f t="shared" si="3"/>
        <v>4.5599999999999996</v>
      </c>
      <c r="G71" s="4">
        <f t="shared" si="4"/>
        <v>187.56000000000003</v>
      </c>
      <c r="H71" s="3">
        <f t="shared" si="5"/>
        <v>3.1260000000000003</v>
      </c>
      <c r="I71" s="4">
        <f t="shared" si="10"/>
        <v>15.7</v>
      </c>
    </row>
    <row r="72" spans="2:9" x14ac:dyDescent="0.25">
      <c r="B72" s="1">
        <v>4693</v>
      </c>
      <c r="C72" s="1">
        <v>-75.5</v>
      </c>
      <c r="D72" s="1">
        <v>14.5</v>
      </c>
      <c r="E72" s="1">
        <f t="shared" si="9"/>
        <v>4</v>
      </c>
      <c r="F72" s="1">
        <f t="shared" si="3"/>
        <v>0.16</v>
      </c>
      <c r="G72" s="4">
        <f t="shared" si="4"/>
        <v>187.72000000000003</v>
      </c>
      <c r="H72" s="3">
        <f t="shared" si="5"/>
        <v>3.1286666666666672</v>
      </c>
      <c r="I72" s="4">
        <f t="shared" si="10"/>
        <v>14.5</v>
      </c>
    </row>
    <row r="73" spans="2:9" x14ac:dyDescent="0.25">
      <c r="B73" s="1">
        <v>4743</v>
      </c>
      <c r="C73" s="1">
        <v>-82.7</v>
      </c>
      <c r="D73" s="1">
        <v>7.3</v>
      </c>
      <c r="E73" s="1">
        <f t="shared" si="9"/>
        <v>50</v>
      </c>
      <c r="F73" s="1">
        <f t="shared" si="3"/>
        <v>2</v>
      </c>
      <c r="G73" s="4">
        <f t="shared" si="4"/>
        <v>189.72000000000003</v>
      </c>
      <c r="H73" s="3">
        <f t="shared" si="5"/>
        <v>3.1620000000000004</v>
      </c>
      <c r="I73" s="4">
        <f t="shared" si="10"/>
        <v>7.3</v>
      </c>
    </row>
    <row r="74" spans="2:9" x14ac:dyDescent="0.25">
      <c r="B74" s="1">
        <v>4779</v>
      </c>
      <c r="C74" s="1">
        <v>-96</v>
      </c>
      <c r="D74" s="1">
        <v>-6</v>
      </c>
      <c r="E74" s="1">
        <f t="shared" si="9"/>
        <v>36</v>
      </c>
      <c r="F74" s="1">
        <f t="shared" si="3"/>
        <v>1.44</v>
      </c>
      <c r="G74" s="4">
        <f t="shared" si="4"/>
        <v>191.16000000000003</v>
      </c>
      <c r="H74" s="3">
        <f t="shared" si="5"/>
        <v>3.1860000000000004</v>
      </c>
      <c r="I74" s="4">
        <f t="shared" si="10"/>
        <v>-6</v>
      </c>
    </row>
    <row r="75" spans="2:9" x14ac:dyDescent="0.25">
      <c r="B75" s="1">
        <v>4788</v>
      </c>
      <c r="C75" s="1">
        <v>-95.3</v>
      </c>
      <c r="D75" s="1">
        <v>-5.3</v>
      </c>
      <c r="E75" s="1">
        <f t="shared" si="9"/>
        <v>9</v>
      </c>
      <c r="F75" s="1">
        <f t="shared" si="3"/>
        <v>0.36</v>
      </c>
      <c r="G75" s="4">
        <f t="shared" si="4"/>
        <v>191.52000000000004</v>
      </c>
      <c r="H75" s="3">
        <f t="shared" si="5"/>
        <v>3.1920000000000006</v>
      </c>
      <c r="I75" s="4">
        <f t="shared" si="10"/>
        <v>-5.3</v>
      </c>
    </row>
    <row r="76" spans="2:9" x14ac:dyDescent="0.25">
      <c r="B76" s="1">
        <v>4805</v>
      </c>
      <c r="C76" s="1">
        <v>-110.3</v>
      </c>
      <c r="D76" s="1">
        <v>-20.3</v>
      </c>
      <c r="E76" s="1">
        <f t="shared" si="9"/>
        <v>17</v>
      </c>
      <c r="F76" s="1">
        <f t="shared" si="3"/>
        <v>0.68</v>
      </c>
      <c r="G76" s="4">
        <f t="shared" si="4"/>
        <v>192.20000000000005</v>
      </c>
      <c r="H76" s="3">
        <f t="shared" si="5"/>
        <v>3.203333333333334</v>
      </c>
      <c r="I76" s="4">
        <f t="shared" si="10"/>
        <v>-20.3</v>
      </c>
    </row>
    <row r="77" spans="2:9" x14ac:dyDescent="0.25">
      <c r="B77" s="1">
        <v>4812</v>
      </c>
      <c r="C77" s="1">
        <v>-100.3</v>
      </c>
      <c r="D77" s="1">
        <v>-10.3</v>
      </c>
      <c r="E77" s="1">
        <f t="shared" si="9"/>
        <v>7</v>
      </c>
      <c r="F77" s="1">
        <f t="shared" ref="F77:F140" si="11">E77/25</f>
        <v>0.28000000000000003</v>
      </c>
      <c r="G77" s="4">
        <f t="shared" ref="G77:G140" si="12">G76+F77</f>
        <v>192.48000000000005</v>
      </c>
      <c r="H77" s="3">
        <f t="shared" ref="H77:H140" si="13">G77/60</f>
        <v>3.2080000000000006</v>
      </c>
      <c r="I77" s="4">
        <f t="shared" si="10"/>
        <v>-10.3</v>
      </c>
    </row>
    <row r="78" spans="2:9" x14ac:dyDescent="0.25">
      <c r="B78" s="1">
        <v>4824</v>
      </c>
      <c r="C78" s="1">
        <v>-100.6</v>
      </c>
      <c r="D78" s="1">
        <v>-10.6</v>
      </c>
      <c r="E78" s="1">
        <f t="shared" si="9"/>
        <v>12</v>
      </c>
      <c r="F78" s="1">
        <f t="shared" si="11"/>
        <v>0.48</v>
      </c>
      <c r="G78" s="4">
        <f t="shared" si="12"/>
        <v>192.96000000000004</v>
      </c>
      <c r="H78" s="3">
        <f t="shared" si="13"/>
        <v>3.2160000000000006</v>
      </c>
      <c r="I78" s="4">
        <f t="shared" si="10"/>
        <v>-10.6</v>
      </c>
    </row>
    <row r="79" spans="2:9" x14ac:dyDescent="0.25">
      <c r="B79" s="1">
        <v>4829</v>
      </c>
      <c r="C79" s="1">
        <v>-103.9</v>
      </c>
      <c r="D79" s="1">
        <v>-13.9</v>
      </c>
      <c r="E79" s="1">
        <f t="shared" si="9"/>
        <v>5</v>
      </c>
      <c r="F79" s="1">
        <f t="shared" si="11"/>
        <v>0.2</v>
      </c>
      <c r="G79" s="4">
        <f t="shared" si="12"/>
        <v>193.16000000000003</v>
      </c>
      <c r="H79" s="3">
        <f t="shared" si="13"/>
        <v>3.2193333333333336</v>
      </c>
      <c r="I79" s="4">
        <f t="shared" si="10"/>
        <v>-13.9</v>
      </c>
    </row>
    <row r="80" spans="2:9" x14ac:dyDescent="0.25">
      <c r="B80" s="1">
        <v>4830</v>
      </c>
      <c r="C80" s="1">
        <v>-104.1</v>
      </c>
      <c r="D80" s="1">
        <v>-14.1</v>
      </c>
      <c r="E80" s="1">
        <f t="shared" si="9"/>
        <v>1</v>
      </c>
      <c r="F80" s="1">
        <f t="shared" si="11"/>
        <v>0.04</v>
      </c>
      <c r="G80" s="4">
        <f t="shared" si="12"/>
        <v>193.20000000000002</v>
      </c>
      <c r="H80" s="3">
        <f t="shared" si="13"/>
        <v>3.22</v>
      </c>
      <c r="I80" s="4">
        <f t="shared" si="10"/>
        <v>-14.1</v>
      </c>
    </row>
    <row r="81" spans="2:9" x14ac:dyDescent="0.25">
      <c r="B81" s="1">
        <v>4833</v>
      </c>
      <c r="C81" s="1">
        <v>-77.599999999999994</v>
      </c>
      <c r="D81" s="1">
        <v>12.4</v>
      </c>
      <c r="E81" s="1">
        <f t="shared" si="9"/>
        <v>3</v>
      </c>
      <c r="F81" s="1">
        <f t="shared" si="11"/>
        <v>0.12</v>
      </c>
      <c r="G81" s="4">
        <f t="shared" si="12"/>
        <v>193.32000000000002</v>
      </c>
      <c r="H81" s="3">
        <f t="shared" si="13"/>
        <v>3.2220000000000004</v>
      </c>
      <c r="I81" s="4">
        <f t="shared" si="10"/>
        <v>12.4</v>
      </c>
    </row>
    <row r="82" spans="2:9" x14ac:dyDescent="0.25">
      <c r="B82" s="1">
        <v>4834</v>
      </c>
      <c r="C82" s="1">
        <v>-88.1</v>
      </c>
      <c r="D82" s="1">
        <v>1.9000000000000099</v>
      </c>
      <c r="E82" s="1">
        <f t="shared" si="9"/>
        <v>1</v>
      </c>
      <c r="F82" s="1">
        <f t="shared" si="11"/>
        <v>0.04</v>
      </c>
      <c r="G82" s="4">
        <f t="shared" si="12"/>
        <v>193.36</v>
      </c>
      <c r="H82" s="3">
        <f t="shared" si="13"/>
        <v>3.222666666666667</v>
      </c>
      <c r="I82" s="4">
        <f t="shared" si="10"/>
        <v>1.9000000000000099</v>
      </c>
    </row>
    <row r="83" spans="2:9" x14ac:dyDescent="0.25">
      <c r="B83" s="1">
        <v>4861</v>
      </c>
      <c r="C83" s="1">
        <v>-90</v>
      </c>
      <c r="D83" s="1">
        <v>0</v>
      </c>
      <c r="E83" s="1">
        <f t="shared" si="9"/>
        <v>27</v>
      </c>
      <c r="F83" s="1">
        <f t="shared" si="11"/>
        <v>1.08</v>
      </c>
      <c r="G83" s="4">
        <f t="shared" si="12"/>
        <v>194.44000000000003</v>
      </c>
      <c r="H83" s="3">
        <f t="shared" si="13"/>
        <v>3.2406666666666673</v>
      </c>
      <c r="I83" s="4">
        <f t="shared" si="10"/>
        <v>0</v>
      </c>
    </row>
    <row r="84" spans="2:9" x14ac:dyDescent="0.25">
      <c r="B84" s="1">
        <v>4862</v>
      </c>
      <c r="C84" s="1">
        <v>-98.6</v>
      </c>
      <c r="D84" s="1">
        <v>-8.5999999999999908</v>
      </c>
      <c r="E84" s="1">
        <f t="shared" si="9"/>
        <v>1</v>
      </c>
      <c r="F84" s="1">
        <f t="shared" si="11"/>
        <v>0.04</v>
      </c>
      <c r="G84" s="4">
        <f t="shared" si="12"/>
        <v>194.48000000000002</v>
      </c>
      <c r="H84" s="3">
        <f t="shared" si="13"/>
        <v>3.2413333333333338</v>
      </c>
      <c r="I84" s="4">
        <f t="shared" si="10"/>
        <v>-8.5999999999999908</v>
      </c>
    </row>
    <row r="85" spans="2:9" x14ac:dyDescent="0.25">
      <c r="B85" s="1">
        <v>4875</v>
      </c>
      <c r="C85" s="1">
        <v>-73.8</v>
      </c>
      <c r="D85" s="1">
        <v>16.2</v>
      </c>
      <c r="E85" s="1">
        <f t="shared" si="9"/>
        <v>13</v>
      </c>
      <c r="F85" s="1">
        <f t="shared" si="11"/>
        <v>0.52</v>
      </c>
      <c r="G85" s="4">
        <f t="shared" si="12"/>
        <v>195.00000000000003</v>
      </c>
      <c r="H85" s="3">
        <f t="shared" si="13"/>
        <v>3.2500000000000004</v>
      </c>
      <c r="I85" s="4">
        <f t="shared" si="10"/>
        <v>16.2</v>
      </c>
    </row>
    <row r="86" spans="2:9" x14ac:dyDescent="0.25">
      <c r="B86" s="1">
        <v>4878</v>
      </c>
      <c r="C86" s="1">
        <v>-83.3</v>
      </c>
      <c r="D86" s="1">
        <v>6.7</v>
      </c>
      <c r="E86" s="1">
        <f t="shared" si="9"/>
        <v>3</v>
      </c>
      <c r="F86" s="1">
        <f t="shared" si="11"/>
        <v>0.12</v>
      </c>
      <c r="G86" s="4">
        <f t="shared" si="12"/>
        <v>195.12000000000003</v>
      </c>
      <c r="H86" s="3">
        <f t="shared" si="13"/>
        <v>3.2520000000000007</v>
      </c>
      <c r="I86" s="4">
        <f t="shared" si="10"/>
        <v>6.7</v>
      </c>
    </row>
    <row r="87" spans="2:9" x14ac:dyDescent="0.25">
      <c r="B87" s="1">
        <v>4899</v>
      </c>
      <c r="C87" s="1">
        <v>-95.9</v>
      </c>
      <c r="D87" s="1">
        <v>-5.9000000000000101</v>
      </c>
      <c r="E87" s="1">
        <f t="shared" si="9"/>
        <v>21</v>
      </c>
      <c r="F87" s="1">
        <f t="shared" si="11"/>
        <v>0.84</v>
      </c>
      <c r="G87" s="4">
        <f t="shared" si="12"/>
        <v>195.96000000000004</v>
      </c>
      <c r="H87" s="3">
        <f t="shared" si="13"/>
        <v>3.2660000000000005</v>
      </c>
      <c r="I87" s="4">
        <f t="shared" si="10"/>
        <v>-5.9000000000000101</v>
      </c>
    </row>
    <row r="88" spans="2:9" x14ac:dyDescent="0.25">
      <c r="B88" s="1">
        <v>4916</v>
      </c>
      <c r="C88" s="1">
        <v>-105</v>
      </c>
      <c r="D88" s="1">
        <v>-15</v>
      </c>
      <c r="E88" s="1">
        <f t="shared" si="9"/>
        <v>17</v>
      </c>
      <c r="F88" s="1">
        <f t="shared" si="11"/>
        <v>0.68</v>
      </c>
      <c r="G88" s="4">
        <f t="shared" si="12"/>
        <v>196.64000000000004</v>
      </c>
      <c r="H88" s="3">
        <f t="shared" si="13"/>
        <v>3.2773333333333339</v>
      </c>
      <c r="I88" s="4">
        <f t="shared" si="10"/>
        <v>-15</v>
      </c>
    </row>
    <row r="89" spans="2:9" x14ac:dyDescent="0.25">
      <c r="B89" s="1">
        <v>4955</v>
      </c>
      <c r="C89" s="1">
        <v>-76.2</v>
      </c>
      <c r="D89" s="1">
        <v>13.8</v>
      </c>
      <c r="E89" s="1">
        <f t="shared" si="9"/>
        <v>39</v>
      </c>
      <c r="F89" s="1">
        <f t="shared" si="11"/>
        <v>1.56</v>
      </c>
      <c r="G89" s="4">
        <f t="shared" si="12"/>
        <v>198.20000000000005</v>
      </c>
      <c r="H89" s="3">
        <f t="shared" si="13"/>
        <v>3.3033333333333341</v>
      </c>
      <c r="I89" s="4">
        <f t="shared" si="10"/>
        <v>13.8</v>
      </c>
    </row>
    <row r="90" spans="2:9" x14ac:dyDescent="0.25">
      <c r="B90" s="1">
        <v>4981</v>
      </c>
      <c r="C90" s="1">
        <v>-107.5</v>
      </c>
      <c r="D90" s="1">
        <v>-17.5</v>
      </c>
      <c r="E90" s="1">
        <f t="shared" si="9"/>
        <v>26</v>
      </c>
      <c r="F90" s="1">
        <f t="shared" si="11"/>
        <v>1.04</v>
      </c>
      <c r="G90" s="4">
        <f t="shared" si="12"/>
        <v>199.24000000000004</v>
      </c>
      <c r="H90" s="3">
        <f t="shared" si="13"/>
        <v>3.3206666666666673</v>
      </c>
      <c r="I90" s="4">
        <f t="shared" si="10"/>
        <v>-17.5</v>
      </c>
    </row>
    <row r="91" spans="2:9" x14ac:dyDescent="0.25">
      <c r="B91" s="1">
        <v>4999</v>
      </c>
      <c r="C91" s="1">
        <v>-74.5</v>
      </c>
      <c r="D91" s="1">
        <v>15.5</v>
      </c>
      <c r="E91" s="1">
        <f t="shared" si="9"/>
        <v>18</v>
      </c>
      <c r="F91" s="1">
        <f t="shared" si="11"/>
        <v>0.72</v>
      </c>
      <c r="G91" s="4">
        <f t="shared" si="12"/>
        <v>199.96000000000004</v>
      </c>
      <c r="H91" s="3">
        <f t="shared" si="13"/>
        <v>3.3326666666666673</v>
      </c>
      <c r="I91" s="4">
        <f t="shared" si="10"/>
        <v>15.5</v>
      </c>
    </row>
    <row r="92" spans="2:9" x14ac:dyDescent="0.25">
      <c r="B92" s="1">
        <v>5048</v>
      </c>
      <c r="C92" s="1">
        <v>-83</v>
      </c>
      <c r="D92" s="1">
        <v>7</v>
      </c>
      <c r="E92" s="1">
        <f t="shared" si="9"/>
        <v>49</v>
      </c>
      <c r="F92" s="1">
        <f t="shared" si="11"/>
        <v>1.96</v>
      </c>
      <c r="G92" s="4">
        <f t="shared" si="12"/>
        <v>201.92000000000004</v>
      </c>
      <c r="H92" s="3">
        <f t="shared" si="13"/>
        <v>3.365333333333334</v>
      </c>
      <c r="I92" s="4">
        <f t="shared" si="10"/>
        <v>7</v>
      </c>
    </row>
    <row r="93" spans="2:9" x14ac:dyDescent="0.25">
      <c r="B93" s="1">
        <v>5070</v>
      </c>
      <c r="C93" s="1">
        <v>-76.2</v>
      </c>
      <c r="D93" s="1">
        <v>13.8</v>
      </c>
      <c r="E93" s="1">
        <f t="shared" si="9"/>
        <v>22</v>
      </c>
      <c r="F93" s="1">
        <f t="shared" si="11"/>
        <v>0.88</v>
      </c>
      <c r="G93" s="4">
        <f t="shared" si="12"/>
        <v>202.80000000000004</v>
      </c>
      <c r="H93" s="3">
        <f t="shared" si="13"/>
        <v>3.3800000000000008</v>
      </c>
      <c r="I93" s="4">
        <f t="shared" si="10"/>
        <v>13.8</v>
      </c>
    </row>
    <row r="94" spans="2:9" x14ac:dyDescent="0.25">
      <c r="B94" s="1">
        <v>5071</v>
      </c>
      <c r="C94" s="1">
        <v>-94.5</v>
      </c>
      <c r="D94" s="1">
        <v>-4.5</v>
      </c>
      <c r="E94" s="1">
        <f t="shared" si="9"/>
        <v>1</v>
      </c>
      <c r="F94" s="1">
        <f t="shared" si="11"/>
        <v>0.04</v>
      </c>
      <c r="G94" s="4">
        <f t="shared" si="12"/>
        <v>202.84000000000003</v>
      </c>
      <c r="H94" s="3">
        <f t="shared" si="13"/>
        <v>3.3806666666666674</v>
      </c>
      <c r="I94" s="4">
        <f t="shared" si="10"/>
        <v>-4.5</v>
      </c>
    </row>
    <row r="95" spans="2:9" x14ac:dyDescent="0.25">
      <c r="B95" s="1">
        <v>5092</v>
      </c>
      <c r="C95" s="1">
        <v>-106.9</v>
      </c>
      <c r="D95" s="1">
        <v>-16.899999999999999</v>
      </c>
      <c r="E95" s="1">
        <f t="shared" si="9"/>
        <v>21</v>
      </c>
      <c r="F95" s="1">
        <f t="shared" si="11"/>
        <v>0.84</v>
      </c>
      <c r="G95" s="4">
        <f t="shared" si="12"/>
        <v>203.68000000000004</v>
      </c>
      <c r="H95" s="3">
        <f t="shared" si="13"/>
        <v>3.3946666666666672</v>
      </c>
      <c r="I95" s="4">
        <f t="shared" si="10"/>
        <v>-16.899999999999999</v>
      </c>
    </row>
    <row r="96" spans="2:9" x14ac:dyDescent="0.25">
      <c r="B96" s="1">
        <v>5097</v>
      </c>
      <c r="C96" s="1">
        <v>-75.400000000000006</v>
      </c>
      <c r="D96" s="1">
        <v>14.6</v>
      </c>
      <c r="E96" s="1">
        <f t="shared" si="9"/>
        <v>5</v>
      </c>
      <c r="F96" s="1">
        <f t="shared" si="11"/>
        <v>0.2</v>
      </c>
      <c r="G96" s="4">
        <f t="shared" si="12"/>
        <v>203.88000000000002</v>
      </c>
      <c r="H96" s="3">
        <f t="shared" si="13"/>
        <v>3.3980000000000006</v>
      </c>
      <c r="I96" s="4">
        <f t="shared" si="10"/>
        <v>14.6</v>
      </c>
    </row>
    <row r="97" spans="2:9" x14ac:dyDescent="0.25">
      <c r="B97" s="1">
        <v>5100</v>
      </c>
      <c r="C97" s="1">
        <v>-91.7</v>
      </c>
      <c r="D97" s="1">
        <v>-1.7</v>
      </c>
      <c r="E97" s="1">
        <f t="shared" si="9"/>
        <v>3</v>
      </c>
      <c r="F97" s="1">
        <f t="shared" si="11"/>
        <v>0.12</v>
      </c>
      <c r="G97" s="4">
        <f t="shared" si="12"/>
        <v>204.00000000000003</v>
      </c>
      <c r="H97" s="3">
        <f t="shared" si="13"/>
        <v>3.4000000000000004</v>
      </c>
      <c r="I97" s="4">
        <f t="shared" si="10"/>
        <v>-1.7</v>
      </c>
    </row>
    <row r="98" spans="2:9" x14ac:dyDescent="0.25">
      <c r="B98" s="1">
        <v>5141</v>
      </c>
      <c r="C98" s="1">
        <v>-96</v>
      </c>
      <c r="D98" s="1">
        <v>-6</v>
      </c>
      <c r="E98" s="1">
        <f t="shared" si="9"/>
        <v>41</v>
      </c>
      <c r="F98" s="1">
        <f t="shared" si="11"/>
        <v>1.64</v>
      </c>
      <c r="G98" s="4">
        <f t="shared" si="12"/>
        <v>205.64000000000001</v>
      </c>
      <c r="H98" s="3">
        <f t="shared" si="13"/>
        <v>3.4273333333333338</v>
      </c>
      <c r="I98" s="4">
        <f t="shared" si="10"/>
        <v>-6</v>
      </c>
    </row>
    <row r="99" spans="2:9" x14ac:dyDescent="0.25">
      <c r="B99" s="1">
        <v>5152</v>
      </c>
      <c r="C99" s="1">
        <v>-86.4</v>
      </c>
      <c r="D99" s="1">
        <v>3.5999999999999899</v>
      </c>
      <c r="E99" s="1">
        <f t="shared" si="9"/>
        <v>11</v>
      </c>
      <c r="F99" s="1">
        <f t="shared" si="11"/>
        <v>0.44</v>
      </c>
      <c r="G99" s="4">
        <f t="shared" si="12"/>
        <v>206.08</v>
      </c>
      <c r="H99" s="3">
        <f t="shared" si="13"/>
        <v>3.4346666666666668</v>
      </c>
      <c r="I99" s="4">
        <f t="shared" si="10"/>
        <v>3.5999999999999899</v>
      </c>
    </row>
    <row r="100" spans="2:9" x14ac:dyDescent="0.25">
      <c r="B100" s="1">
        <v>5220</v>
      </c>
      <c r="C100" s="1"/>
      <c r="D100" s="1"/>
      <c r="E100" s="1">
        <f t="shared" si="9"/>
        <v>68</v>
      </c>
      <c r="F100" s="1">
        <f t="shared" si="11"/>
        <v>2.72</v>
      </c>
      <c r="G100" s="4">
        <f t="shared" si="12"/>
        <v>208.8</v>
      </c>
      <c r="H100" s="3">
        <f t="shared" si="13"/>
        <v>3.48</v>
      </c>
      <c r="I100" s="4">
        <f t="shared" si="10"/>
        <v>0</v>
      </c>
    </row>
    <row r="101" spans="2:9" x14ac:dyDescent="0.25">
      <c r="B101" s="1">
        <v>5224</v>
      </c>
      <c r="C101" s="1"/>
      <c r="D101" s="1"/>
      <c r="E101" s="1">
        <f t="shared" si="9"/>
        <v>4</v>
      </c>
      <c r="F101" s="1">
        <f t="shared" si="11"/>
        <v>0.16</v>
      </c>
      <c r="G101" s="4">
        <f t="shared" si="12"/>
        <v>208.96</v>
      </c>
      <c r="H101" s="3">
        <f t="shared" si="13"/>
        <v>3.4826666666666668</v>
      </c>
      <c r="I101" s="4">
        <f t="shared" si="10"/>
        <v>0</v>
      </c>
    </row>
    <row r="102" spans="2:9" x14ac:dyDescent="0.25">
      <c r="B102" s="1">
        <v>5251</v>
      </c>
      <c r="C102" s="1"/>
      <c r="D102" s="1">
        <v>90</v>
      </c>
      <c r="E102" s="1">
        <f t="shared" ref="E102:E147" si="14">B102-B101</f>
        <v>27</v>
      </c>
      <c r="F102" s="1">
        <f t="shared" si="11"/>
        <v>1.08</v>
      </c>
      <c r="G102" s="4">
        <f t="shared" si="12"/>
        <v>210.04000000000002</v>
      </c>
      <c r="H102" s="3">
        <f t="shared" si="13"/>
        <v>3.500666666666667</v>
      </c>
      <c r="I102" s="4">
        <f t="shared" si="10"/>
        <v>90</v>
      </c>
    </row>
    <row r="103" spans="2:9" x14ac:dyDescent="0.25">
      <c r="B103" s="1">
        <v>5290</v>
      </c>
      <c r="C103" s="1">
        <v>-81.400000000000006</v>
      </c>
      <c r="D103" s="1">
        <v>8.5999999999999943</v>
      </c>
      <c r="E103" s="1">
        <f t="shared" si="14"/>
        <v>39</v>
      </c>
      <c r="F103" s="1">
        <f t="shared" si="11"/>
        <v>1.56</v>
      </c>
      <c r="G103" s="4">
        <f t="shared" si="12"/>
        <v>211.60000000000002</v>
      </c>
      <c r="H103" s="3">
        <f t="shared" si="13"/>
        <v>3.5266666666666668</v>
      </c>
      <c r="I103" s="4">
        <f t="shared" si="10"/>
        <v>8.5999999999999943</v>
      </c>
    </row>
    <row r="104" spans="2:9" x14ac:dyDescent="0.25">
      <c r="B104" s="1">
        <v>5301</v>
      </c>
      <c r="C104" s="1">
        <v>-106.7</v>
      </c>
      <c r="D104" s="1">
        <v>-16.700000000000003</v>
      </c>
      <c r="E104" s="1">
        <f t="shared" si="14"/>
        <v>11</v>
      </c>
      <c r="F104" s="1">
        <f t="shared" si="11"/>
        <v>0.44</v>
      </c>
      <c r="G104" s="4">
        <f t="shared" si="12"/>
        <v>212.04000000000002</v>
      </c>
      <c r="H104" s="3">
        <f t="shared" si="13"/>
        <v>3.5340000000000003</v>
      </c>
      <c r="I104" s="4">
        <f t="shared" si="10"/>
        <v>-16.700000000000003</v>
      </c>
    </row>
    <row r="105" spans="2:9" x14ac:dyDescent="0.25">
      <c r="B105" s="1">
        <v>5314</v>
      </c>
      <c r="C105" s="1">
        <v>-86.6</v>
      </c>
      <c r="D105" s="1">
        <v>3.4000000000000057</v>
      </c>
      <c r="E105" s="1">
        <f t="shared" si="14"/>
        <v>13</v>
      </c>
      <c r="F105" s="1">
        <f t="shared" si="11"/>
        <v>0.52</v>
      </c>
      <c r="G105" s="4">
        <f t="shared" si="12"/>
        <v>212.56000000000003</v>
      </c>
      <c r="H105" s="3">
        <f t="shared" si="13"/>
        <v>3.5426666666666673</v>
      </c>
      <c r="I105" s="4">
        <f t="shared" si="10"/>
        <v>3.4000000000000057</v>
      </c>
    </row>
    <row r="106" spans="2:9" x14ac:dyDescent="0.25">
      <c r="B106" s="1">
        <v>5323</v>
      </c>
      <c r="C106" s="1">
        <v>-82</v>
      </c>
      <c r="D106" s="1">
        <v>8</v>
      </c>
      <c r="E106" s="1">
        <f t="shared" si="14"/>
        <v>9</v>
      </c>
      <c r="F106" s="1">
        <f t="shared" si="11"/>
        <v>0.36</v>
      </c>
      <c r="G106" s="4">
        <f t="shared" si="12"/>
        <v>212.92000000000004</v>
      </c>
      <c r="H106" s="3">
        <f t="shared" si="13"/>
        <v>3.5486666666666675</v>
      </c>
      <c r="I106" s="4">
        <f t="shared" si="10"/>
        <v>8</v>
      </c>
    </row>
    <row r="107" spans="2:9" x14ac:dyDescent="0.25">
      <c r="B107" s="1">
        <v>5325</v>
      </c>
      <c r="C107" s="1"/>
      <c r="D107" s="1">
        <v>90</v>
      </c>
      <c r="E107" s="1">
        <f t="shared" si="14"/>
        <v>2</v>
      </c>
      <c r="F107" s="1">
        <f t="shared" si="11"/>
        <v>0.08</v>
      </c>
      <c r="G107" s="4">
        <f t="shared" si="12"/>
        <v>213.00000000000006</v>
      </c>
      <c r="H107" s="3">
        <f t="shared" si="13"/>
        <v>3.5500000000000012</v>
      </c>
      <c r="I107" s="4">
        <f t="shared" si="10"/>
        <v>90</v>
      </c>
    </row>
    <row r="108" spans="2:9" x14ac:dyDescent="0.25">
      <c r="B108" s="1">
        <v>5338</v>
      </c>
      <c r="C108" s="1">
        <v>-98.5</v>
      </c>
      <c r="D108" s="1">
        <v>-8.5</v>
      </c>
      <c r="E108" s="1">
        <f t="shared" si="14"/>
        <v>13</v>
      </c>
      <c r="F108" s="1">
        <f t="shared" si="11"/>
        <v>0.52</v>
      </c>
      <c r="G108" s="4">
        <f t="shared" si="12"/>
        <v>213.52000000000007</v>
      </c>
      <c r="H108" s="3">
        <f t="shared" si="13"/>
        <v>3.5586666666666678</v>
      </c>
      <c r="I108" s="4">
        <f t="shared" si="10"/>
        <v>-8.5</v>
      </c>
    </row>
    <row r="109" spans="2:9" x14ac:dyDescent="0.25">
      <c r="B109" s="1">
        <v>5339</v>
      </c>
      <c r="C109" s="1">
        <v>-98.6</v>
      </c>
      <c r="D109" s="1">
        <v>-8.5999999999999943</v>
      </c>
      <c r="E109" s="1">
        <f t="shared" si="14"/>
        <v>1</v>
      </c>
      <c r="F109" s="1">
        <f t="shared" si="11"/>
        <v>0.04</v>
      </c>
      <c r="G109" s="4">
        <f t="shared" si="12"/>
        <v>213.56000000000006</v>
      </c>
      <c r="H109" s="3">
        <f t="shared" si="13"/>
        <v>3.5593333333333343</v>
      </c>
      <c r="I109" s="4">
        <f t="shared" si="10"/>
        <v>-8.5999999999999943</v>
      </c>
    </row>
    <row r="110" spans="2:9" x14ac:dyDescent="0.25">
      <c r="B110" s="1">
        <v>5393</v>
      </c>
      <c r="C110" s="1">
        <v>-93.2</v>
      </c>
      <c r="D110" s="1">
        <v>-3.2000000000000028</v>
      </c>
      <c r="E110" s="1">
        <f t="shared" si="14"/>
        <v>54</v>
      </c>
      <c r="F110" s="1">
        <f t="shared" si="11"/>
        <v>2.16</v>
      </c>
      <c r="G110" s="4">
        <f t="shared" si="12"/>
        <v>215.72000000000006</v>
      </c>
      <c r="H110" s="3">
        <f t="shared" si="13"/>
        <v>3.5953333333333344</v>
      </c>
      <c r="I110" s="4">
        <f t="shared" si="10"/>
        <v>-3.2000000000000028</v>
      </c>
    </row>
    <row r="111" spans="2:9" x14ac:dyDescent="0.25">
      <c r="B111" s="1">
        <v>5399</v>
      </c>
      <c r="C111" s="1">
        <v>-93.5</v>
      </c>
      <c r="D111" s="1">
        <v>-3.5</v>
      </c>
      <c r="E111" s="1">
        <f t="shared" si="14"/>
        <v>6</v>
      </c>
      <c r="F111" s="1">
        <f t="shared" si="11"/>
        <v>0.24</v>
      </c>
      <c r="G111" s="4">
        <f t="shared" si="12"/>
        <v>215.96000000000006</v>
      </c>
      <c r="H111" s="3">
        <f t="shared" si="13"/>
        <v>3.5993333333333344</v>
      </c>
      <c r="I111" s="4">
        <f t="shared" si="10"/>
        <v>-3.5</v>
      </c>
    </row>
    <row r="112" spans="2:9" x14ac:dyDescent="0.25">
      <c r="B112" s="1">
        <v>5402</v>
      </c>
      <c r="C112" s="1"/>
      <c r="D112" s="1">
        <v>90</v>
      </c>
      <c r="E112" s="1">
        <f t="shared" si="14"/>
        <v>3</v>
      </c>
      <c r="F112" s="1">
        <f t="shared" si="11"/>
        <v>0.12</v>
      </c>
      <c r="G112" s="4">
        <f t="shared" si="12"/>
        <v>216.08000000000007</v>
      </c>
      <c r="H112" s="3">
        <f t="shared" si="13"/>
        <v>3.6013333333333346</v>
      </c>
      <c r="I112" s="4">
        <f t="shared" si="10"/>
        <v>90</v>
      </c>
    </row>
    <row r="113" spans="2:9" x14ac:dyDescent="0.25">
      <c r="B113" s="1">
        <v>5410</v>
      </c>
      <c r="C113" s="1">
        <v>-80.400000000000006</v>
      </c>
      <c r="D113" s="1">
        <v>9.5999999999999943</v>
      </c>
      <c r="E113" s="1">
        <f t="shared" si="14"/>
        <v>8</v>
      </c>
      <c r="F113" s="1">
        <f t="shared" si="11"/>
        <v>0.32</v>
      </c>
      <c r="G113" s="4">
        <f t="shared" si="12"/>
        <v>216.40000000000006</v>
      </c>
      <c r="H113" s="3">
        <f t="shared" si="13"/>
        <v>3.6066666666666678</v>
      </c>
      <c r="I113" s="4">
        <f t="shared" si="10"/>
        <v>9.5999999999999943</v>
      </c>
    </row>
    <row r="114" spans="2:9" x14ac:dyDescent="0.25">
      <c r="B114" s="1">
        <v>5412</v>
      </c>
      <c r="C114" s="1"/>
      <c r="D114" s="1">
        <v>90</v>
      </c>
      <c r="E114" s="1">
        <f t="shared" si="14"/>
        <v>2</v>
      </c>
      <c r="F114" s="1">
        <f t="shared" si="11"/>
        <v>0.08</v>
      </c>
      <c r="G114" s="4">
        <f t="shared" si="12"/>
        <v>216.48000000000008</v>
      </c>
      <c r="H114" s="3">
        <f t="shared" si="13"/>
        <v>3.6080000000000014</v>
      </c>
      <c r="I114" s="4">
        <f t="shared" si="10"/>
        <v>90</v>
      </c>
    </row>
    <row r="115" spans="2:9" x14ac:dyDescent="0.25">
      <c r="B115" s="1">
        <v>5423</v>
      </c>
      <c r="C115" s="1">
        <v>-89.7</v>
      </c>
      <c r="D115" s="1">
        <v>0.29999999999999716</v>
      </c>
      <c r="E115" s="1">
        <f t="shared" si="14"/>
        <v>11</v>
      </c>
      <c r="F115" s="1">
        <f t="shared" si="11"/>
        <v>0.44</v>
      </c>
      <c r="G115" s="4">
        <f t="shared" si="12"/>
        <v>216.92000000000007</v>
      </c>
      <c r="H115" s="3">
        <f t="shared" si="13"/>
        <v>3.6153333333333344</v>
      </c>
      <c r="I115" s="4">
        <f t="shared" si="10"/>
        <v>0.29999999999999716</v>
      </c>
    </row>
    <row r="116" spans="2:9" x14ac:dyDescent="0.25">
      <c r="B116" s="1">
        <v>5493</v>
      </c>
      <c r="C116" s="1"/>
      <c r="D116" s="1">
        <v>90</v>
      </c>
      <c r="E116" s="1">
        <f t="shared" si="14"/>
        <v>70</v>
      </c>
      <c r="F116" s="1">
        <f t="shared" si="11"/>
        <v>2.8</v>
      </c>
      <c r="G116" s="4">
        <f t="shared" si="12"/>
        <v>219.72000000000008</v>
      </c>
      <c r="H116" s="3">
        <f t="shared" si="13"/>
        <v>3.6620000000000013</v>
      </c>
      <c r="I116" s="4">
        <f t="shared" si="10"/>
        <v>90</v>
      </c>
    </row>
    <row r="117" spans="2:9" x14ac:dyDescent="0.25">
      <c r="B117" s="1">
        <v>5494</v>
      </c>
      <c r="C117" s="1"/>
      <c r="D117" s="1">
        <v>90</v>
      </c>
      <c r="E117" s="1">
        <f t="shared" si="14"/>
        <v>1</v>
      </c>
      <c r="F117" s="1">
        <f t="shared" si="11"/>
        <v>0.04</v>
      </c>
      <c r="G117" s="4">
        <f t="shared" si="12"/>
        <v>219.76000000000008</v>
      </c>
      <c r="H117" s="3">
        <f t="shared" si="13"/>
        <v>3.6626666666666678</v>
      </c>
      <c r="I117" s="4">
        <f t="shared" si="10"/>
        <v>90</v>
      </c>
    </row>
    <row r="118" spans="2:9" x14ac:dyDescent="0.25">
      <c r="B118" s="1">
        <v>5496</v>
      </c>
      <c r="C118" s="1"/>
      <c r="D118" s="1">
        <v>90</v>
      </c>
      <c r="E118" s="1">
        <f t="shared" si="14"/>
        <v>2</v>
      </c>
      <c r="F118" s="1">
        <f t="shared" si="11"/>
        <v>0.08</v>
      </c>
      <c r="G118" s="4">
        <f t="shared" si="12"/>
        <v>219.84000000000009</v>
      </c>
      <c r="H118" s="3">
        <f t="shared" si="13"/>
        <v>3.6640000000000015</v>
      </c>
      <c r="I118" s="4">
        <f t="shared" si="10"/>
        <v>90</v>
      </c>
    </row>
    <row r="119" spans="2:9" x14ac:dyDescent="0.25">
      <c r="B119" s="1">
        <v>5506</v>
      </c>
      <c r="C119" s="1">
        <v>-84.9</v>
      </c>
      <c r="D119" s="1">
        <v>5.0999999999999943</v>
      </c>
      <c r="E119" s="1">
        <f t="shared" si="14"/>
        <v>10</v>
      </c>
      <c r="F119" s="1">
        <f t="shared" si="11"/>
        <v>0.4</v>
      </c>
      <c r="G119" s="4">
        <f t="shared" si="12"/>
        <v>220.24000000000009</v>
      </c>
      <c r="H119" s="3">
        <f t="shared" si="13"/>
        <v>3.6706666666666683</v>
      </c>
      <c r="I119" s="4">
        <f t="shared" si="10"/>
        <v>5.0999999999999943</v>
      </c>
    </row>
    <row r="120" spans="2:9" x14ac:dyDescent="0.25">
      <c r="B120" s="1">
        <v>5530</v>
      </c>
      <c r="C120" s="1">
        <v>-66.400000000000006</v>
      </c>
      <c r="D120" s="1">
        <v>23.599999999999994</v>
      </c>
      <c r="E120" s="1">
        <f t="shared" si="14"/>
        <v>24</v>
      </c>
      <c r="F120" s="1">
        <f t="shared" si="11"/>
        <v>0.96</v>
      </c>
      <c r="G120" s="4">
        <f t="shared" si="12"/>
        <v>221.2000000000001</v>
      </c>
      <c r="H120" s="3">
        <f t="shared" si="13"/>
        <v>3.6866666666666683</v>
      </c>
      <c r="I120" s="4">
        <f t="shared" si="10"/>
        <v>23.599999999999994</v>
      </c>
    </row>
    <row r="121" spans="2:9" x14ac:dyDescent="0.25">
      <c r="B121" s="1">
        <v>5531</v>
      </c>
      <c r="C121" s="1"/>
      <c r="D121" s="1">
        <v>90</v>
      </c>
      <c r="E121" s="1">
        <f t="shared" si="14"/>
        <v>1</v>
      </c>
      <c r="F121" s="1">
        <f t="shared" si="11"/>
        <v>0.04</v>
      </c>
      <c r="G121" s="4">
        <f t="shared" si="12"/>
        <v>221.24000000000009</v>
      </c>
      <c r="H121" s="3">
        <f t="shared" si="13"/>
        <v>3.6873333333333349</v>
      </c>
      <c r="I121" s="4">
        <f t="shared" si="10"/>
        <v>90</v>
      </c>
    </row>
    <row r="122" spans="2:9" x14ac:dyDescent="0.25">
      <c r="B122" s="1">
        <v>5561</v>
      </c>
      <c r="C122" s="1">
        <v>-107.5</v>
      </c>
      <c r="D122" s="1">
        <v>-17.5</v>
      </c>
      <c r="E122" s="1">
        <f t="shared" si="14"/>
        <v>30</v>
      </c>
      <c r="F122" s="1">
        <f t="shared" si="11"/>
        <v>1.2</v>
      </c>
      <c r="G122" s="4">
        <f t="shared" si="12"/>
        <v>222.44000000000008</v>
      </c>
      <c r="H122" s="3">
        <f t="shared" si="13"/>
        <v>3.7073333333333349</v>
      </c>
      <c r="I122" s="4">
        <f t="shared" si="10"/>
        <v>-17.5</v>
      </c>
    </row>
    <row r="123" spans="2:9" x14ac:dyDescent="0.25">
      <c r="B123" s="1">
        <v>5596</v>
      </c>
      <c r="C123" s="1">
        <v>-99.8</v>
      </c>
      <c r="D123" s="1">
        <v>-9.7999999999999972</v>
      </c>
      <c r="E123" s="1">
        <f t="shared" si="14"/>
        <v>35</v>
      </c>
      <c r="F123" s="1">
        <f t="shared" si="11"/>
        <v>1.4</v>
      </c>
      <c r="G123" s="4">
        <f t="shared" si="12"/>
        <v>223.84000000000009</v>
      </c>
      <c r="H123" s="3">
        <f t="shared" si="13"/>
        <v>3.7306666666666684</v>
      </c>
      <c r="I123" s="4">
        <f t="shared" si="10"/>
        <v>-9.7999999999999972</v>
      </c>
    </row>
    <row r="124" spans="2:9" x14ac:dyDescent="0.25">
      <c r="B124" s="1">
        <v>5597</v>
      </c>
      <c r="C124" s="1"/>
      <c r="D124" s="1">
        <v>90</v>
      </c>
      <c r="E124" s="1">
        <f t="shared" si="14"/>
        <v>1</v>
      </c>
      <c r="F124" s="1">
        <f t="shared" si="11"/>
        <v>0.04</v>
      </c>
      <c r="G124" s="4">
        <f t="shared" si="12"/>
        <v>223.88000000000008</v>
      </c>
      <c r="H124" s="3">
        <f t="shared" si="13"/>
        <v>3.7313333333333345</v>
      </c>
      <c r="I124" s="4">
        <f t="shared" si="10"/>
        <v>90</v>
      </c>
    </row>
    <row r="125" spans="2:9" x14ac:dyDescent="0.25">
      <c r="B125" s="1">
        <v>5609</v>
      </c>
      <c r="C125" s="1">
        <v>-105.8</v>
      </c>
      <c r="D125" s="1">
        <v>-15.799999999999997</v>
      </c>
      <c r="E125" s="1">
        <f t="shared" si="14"/>
        <v>12</v>
      </c>
      <c r="F125" s="1">
        <f t="shared" si="11"/>
        <v>0.48</v>
      </c>
      <c r="G125" s="4">
        <f t="shared" si="12"/>
        <v>224.36000000000007</v>
      </c>
      <c r="H125" s="3">
        <f t="shared" si="13"/>
        <v>3.7393333333333345</v>
      </c>
      <c r="I125" s="4">
        <f t="shared" si="10"/>
        <v>-15.799999999999997</v>
      </c>
    </row>
    <row r="126" spans="2:9" x14ac:dyDescent="0.25">
      <c r="B126" s="1">
        <v>5610</v>
      </c>
      <c r="C126" s="1">
        <v>-107.9</v>
      </c>
      <c r="D126" s="1">
        <v>-17.900000000000006</v>
      </c>
      <c r="E126" s="1">
        <f t="shared" si="14"/>
        <v>1</v>
      </c>
      <c r="F126" s="1">
        <f t="shared" si="11"/>
        <v>0.04</v>
      </c>
      <c r="G126" s="4">
        <f t="shared" si="12"/>
        <v>224.40000000000006</v>
      </c>
      <c r="H126" s="3">
        <f t="shared" si="13"/>
        <v>3.7400000000000011</v>
      </c>
      <c r="I126" s="4">
        <f t="shared" si="10"/>
        <v>-17.900000000000006</v>
      </c>
    </row>
    <row r="127" spans="2:9" x14ac:dyDescent="0.25">
      <c r="B127" s="1">
        <v>5655</v>
      </c>
      <c r="C127" s="1">
        <v>-94.5</v>
      </c>
      <c r="D127" s="1">
        <v>-4.5</v>
      </c>
      <c r="E127" s="1">
        <f t="shared" si="14"/>
        <v>45</v>
      </c>
      <c r="F127" s="1">
        <f t="shared" si="11"/>
        <v>1.8</v>
      </c>
      <c r="G127" s="4">
        <f t="shared" si="12"/>
        <v>226.20000000000007</v>
      </c>
      <c r="H127" s="3">
        <f t="shared" si="13"/>
        <v>3.7700000000000014</v>
      </c>
      <c r="I127" s="4">
        <f t="shared" si="10"/>
        <v>-4.5</v>
      </c>
    </row>
    <row r="128" spans="2:9" x14ac:dyDescent="0.25">
      <c r="B128" s="1">
        <v>5679</v>
      </c>
      <c r="C128" s="1"/>
      <c r="D128" s="1">
        <v>90</v>
      </c>
      <c r="E128" s="1">
        <f t="shared" si="14"/>
        <v>24</v>
      </c>
      <c r="F128" s="1">
        <f t="shared" si="11"/>
        <v>0.96</v>
      </c>
      <c r="G128" s="4">
        <f t="shared" si="12"/>
        <v>227.16000000000008</v>
      </c>
      <c r="H128" s="3">
        <f t="shared" si="13"/>
        <v>3.7860000000000014</v>
      </c>
      <c r="I128" s="4">
        <f t="shared" si="10"/>
        <v>90</v>
      </c>
    </row>
    <row r="129" spans="2:9" x14ac:dyDescent="0.25">
      <c r="B129" s="1">
        <v>5680</v>
      </c>
      <c r="C129" s="1"/>
      <c r="D129" s="1">
        <v>90</v>
      </c>
      <c r="E129" s="1">
        <f t="shared" si="14"/>
        <v>1</v>
      </c>
      <c r="F129" s="1">
        <f t="shared" si="11"/>
        <v>0.04</v>
      </c>
      <c r="G129" s="4">
        <f t="shared" si="12"/>
        <v>227.20000000000007</v>
      </c>
      <c r="H129" s="3">
        <f t="shared" si="13"/>
        <v>3.786666666666668</v>
      </c>
      <c r="I129" s="4">
        <f t="shared" si="10"/>
        <v>90</v>
      </c>
    </row>
    <row r="130" spans="2:9" x14ac:dyDescent="0.25">
      <c r="B130" s="1">
        <v>5692</v>
      </c>
      <c r="C130" s="1">
        <v>-94.4</v>
      </c>
      <c r="D130" s="1">
        <v>-4.4000000000000057</v>
      </c>
      <c r="E130" s="1">
        <f t="shared" si="14"/>
        <v>12</v>
      </c>
      <c r="F130" s="1">
        <f t="shared" si="11"/>
        <v>0.48</v>
      </c>
      <c r="G130" s="4">
        <f t="shared" si="12"/>
        <v>227.68000000000006</v>
      </c>
      <c r="H130" s="3">
        <f t="shared" si="13"/>
        <v>3.7946666666666675</v>
      </c>
      <c r="I130" s="4">
        <f t="shared" ref="I130:I147" si="15">D130</f>
        <v>-4.4000000000000057</v>
      </c>
    </row>
    <row r="131" spans="2:9" x14ac:dyDescent="0.25">
      <c r="B131" s="1">
        <v>5694</v>
      </c>
      <c r="C131" s="1"/>
      <c r="D131" s="1">
        <v>90</v>
      </c>
      <c r="E131" s="1">
        <f t="shared" si="14"/>
        <v>2</v>
      </c>
      <c r="F131" s="1">
        <f t="shared" si="11"/>
        <v>0.08</v>
      </c>
      <c r="G131" s="4">
        <f t="shared" si="12"/>
        <v>227.76000000000008</v>
      </c>
      <c r="H131" s="3">
        <f t="shared" si="13"/>
        <v>3.7960000000000012</v>
      </c>
      <c r="I131" s="4">
        <f t="shared" si="15"/>
        <v>90</v>
      </c>
    </row>
    <row r="132" spans="2:9" x14ac:dyDescent="0.25">
      <c r="B132" s="1">
        <v>5696</v>
      </c>
      <c r="C132" s="1">
        <v>-75.099999999999994</v>
      </c>
      <c r="D132" s="1">
        <v>14.900000000000006</v>
      </c>
      <c r="E132" s="1">
        <f t="shared" si="14"/>
        <v>2</v>
      </c>
      <c r="F132" s="1">
        <f t="shared" si="11"/>
        <v>0.08</v>
      </c>
      <c r="G132" s="4">
        <f t="shared" si="12"/>
        <v>227.84000000000009</v>
      </c>
      <c r="H132" s="3">
        <f t="shared" si="13"/>
        <v>3.7973333333333348</v>
      </c>
      <c r="I132" s="4">
        <f t="shared" si="15"/>
        <v>14.900000000000006</v>
      </c>
    </row>
    <row r="133" spans="2:9" x14ac:dyDescent="0.25">
      <c r="B133" s="1">
        <v>5698</v>
      </c>
      <c r="C133" s="1"/>
      <c r="D133" s="1">
        <v>90</v>
      </c>
      <c r="E133" s="1">
        <f t="shared" si="14"/>
        <v>2</v>
      </c>
      <c r="F133" s="1">
        <f t="shared" si="11"/>
        <v>0.08</v>
      </c>
      <c r="G133" s="4">
        <f t="shared" si="12"/>
        <v>227.9200000000001</v>
      </c>
      <c r="H133" s="3">
        <f t="shared" si="13"/>
        <v>3.7986666666666684</v>
      </c>
      <c r="I133" s="4">
        <f t="shared" si="15"/>
        <v>90</v>
      </c>
    </row>
    <row r="134" spans="2:9" x14ac:dyDescent="0.25">
      <c r="B134" s="1">
        <v>5736</v>
      </c>
      <c r="C134" s="1">
        <v>-82.2</v>
      </c>
      <c r="D134" s="1">
        <v>7.7999999999999972</v>
      </c>
      <c r="E134" s="1">
        <f t="shared" si="14"/>
        <v>38</v>
      </c>
      <c r="F134" s="1">
        <f t="shared" si="11"/>
        <v>1.52</v>
      </c>
      <c r="G134" s="4">
        <f t="shared" si="12"/>
        <v>229.44000000000011</v>
      </c>
      <c r="H134" s="3">
        <f t="shared" si="13"/>
        <v>3.8240000000000021</v>
      </c>
      <c r="I134" s="4">
        <f t="shared" si="15"/>
        <v>7.7999999999999972</v>
      </c>
    </row>
    <row r="135" spans="2:9" x14ac:dyDescent="0.25">
      <c r="B135" s="1">
        <v>5737</v>
      </c>
      <c r="C135" s="1">
        <v>-83.7</v>
      </c>
      <c r="D135" s="1">
        <v>6.2999999999999972</v>
      </c>
      <c r="E135" s="1">
        <f t="shared" si="14"/>
        <v>1</v>
      </c>
      <c r="F135" s="1">
        <f t="shared" si="11"/>
        <v>0.04</v>
      </c>
      <c r="G135" s="4">
        <f t="shared" si="12"/>
        <v>229.4800000000001</v>
      </c>
      <c r="H135" s="3">
        <f t="shared" si="13"/>
        <v>3.8246666666666682</v>
      </c>
      <c r="I135" s="4">
        <f t="shared" si="15"/>
        <v>6.2999999999999972</v>
      </c>
    </row>
    <row r="136" spans="2:9" x14ac:dyDescent="0.25">
      <c r="B136" s="1">
        <v>5789</v>
      </c>
      <c r="C136" s="1">
        <v>-92.8</v>
      </c>
      <c r="D136" s="1">
        <v>-2.7999999999999972</v>
      </c>
      <c r="E136" s="1">
        <f t="shared" si="14"/>
        <v>52</v>
      </c>
      <c r="F136" s="1">
        <f t="shared" si="11"/>
        <v>2.08</v>
      </c>
      <c r="G136" s="4">
        <f t="shared" si="12"/>
        <v>231.56000000000012</v>
      </c>
      <c r="H136" s="3">
        <f t="shared" si="13"/>
        <v>3.8593333333333351</v>
      </c>
      <c r="I136" s="4">
        <f t="shared" si="15"/>
        <v>-2.7999999999999972</v>
      </c>
    </row>
    <row r="137" spans="2:9" x14ac:dyDescent="0.25">
      <c r="B137" s="1">
        <v>5800</v>
      </c>
      <c r="C137" s="1">
        <v>-97.3</v>
      </c>
      <c r="D137" s="1">
        <v>-7.2999999999999972</v>
      </c>
      <c r="E137" s="1">
        <f t="shared" si="14"/>
        <v>11</v>
      </c>
      <c r="F137" s="1">
        <f t="shared" si="11"/>
        <v>0.44</v>
      </c>
      <c r="G137" s="4">
        <f t="shared" si="12"/>
        <v>232.00000000000011</v>
      </c>
      <c r="H137" s="3">
        <f t="shared" si="13"/>
        <v>3.8666666666666685</v>
      </c>
      <c r="I137" s="4">
        <f t="shared" si="15"/>
        <v>-7.2999999999999972</v>
      </c>
    </row>
    <row r="138" spans="2:9" x14ac:dyDescent="0.25">
      <c r="B138" s="1">
        <v>5818</v>
      </c>
      <c r="C138" s="1">
        <v>-79.599999999999994</v>
      </c>
      <c r="D138" s="1">
        <v>10.400000000000006</v>
      </c>
      <c r="E138" s="1">
        <f t="shared" si="14"/>
        <v>18</v>
      </c>
      <c r="F138" s="1">
        <f t="shared" si="11"/>
        <v>0.72</v>
      </c>
      <c r="G138" s="4">
        <f t="shared" si="12"/>
        <v>232.72000000000011</v>
      </c>
      <c r="H138" s="3">
        <f t="shared" si="13"/>
        <v>3.8786666666666685</v>
      </c>
      <c r="I138" s="4">
        <f t="shared" si="15"/>
        <v>10.400000000000006</v>
      </c>
    </row>
    <row r="139" spans="2:9" x14ac:dyDescent="0.25">
      <c r="B139" s="1">
        <v>5896</v>
      </c>
      <c r="C139" s="1">
        <v>-86.9</v>
      </c>
      <c r="D139" s="1">
        <v>3.0999999999999943</v>
      </c>
      <c r="E139" s="1">
        <f t="shared" si="14"/>
        <v>78</v>
      </c>
      <c r="F139" s="1">
        <f t="shared" si="11"/>
        <v>3.12</v>
      </c>
      <c r="G139" s="4">
        <f t="shared" si="12"/>
        <v>235.84000000000012</v>
      </c>
      <c r="H139" s="3">
        <f t="shared" si="13"/>
        <v>3.9306666666666685</v>
      </c>
      <c r="I139" s="4">
        <f t="shared" si="15"/>
        <v>3.0999999999999943</v>
      </c>
    </row>
    <row r="140" spans="2:9" x14ac:dyDescent="0.25">
      <c r="B140" s="1">
        <v>5904</v>
      </c>
      <c r="C140" s="1"/>
      <c r="D140" s="1">
        <v>90</v>
      </c>
      <c r="E140" s="1">
        <f t="shared" si="14"/>
        <v>8</v>
      </c>
      <c r="F140" s="1">
        <f t="shared" si="11"/>
        <v>0.32</v>
      </c>
      <c r="G140" s="4">
        <f t="shared" si="12"/>
        <v>236.16000000000011</v>
      </c>
      <c r="H140" s="3">
        <f t="shared" si="13"/>
        <v>3.9360000000000017</v>
      </c>
      <c r="I140" s="4">
        <f t="shared" si="15"/>
        <v>90</v>
      </c>
    </row>
    <row r="141" spans="2:9" x14ac:dyDescent="0.25">
      <c r="B141" s="1">
        <v>5912</v>
      </c>
      <c r="C141" s="1">
        <v>-87</v>
      </c>
      <c r="D141" s="1">
        <v>3</v>
      </c>
      <c r="E141" s="1">
        <f t="shared" si="14"/>
        <v>8</v>
      </c>
      <c r="F141" s="1">
        <f t="shared" ref="F141:F147" si="16">E141/25</f>
        <v>0.32</v>
      </c>
      <c r="G141" s="4">
        <f t="shared" ref="G141:G147" si="17">G140+F141</f>
        <v>236.4800000000001</v>
      </c>
      <c r="H141" s="3">
        <f t="shared" ref="H141:H147" si="18">G141/60</f>
        <v>3.9413333333333349</v>
      </c>
      <c r="I141" s="4">
        <f t="shared" si="15"/>
        <v>3</v>
      </c>
    </row>
    <row r="142" spans="2:9" x14ac:dyDescent="0.25">
      <c r="B142" s="1">
        <v>5916</v>
      </c>
      <c r="C142" s="1">
        <v>-89.6</v>
      </c>
      <c r="D142" s="1">
        <v>0.40000000000000568</v>
      </c>
      <c r="E142" s="1">
        <f t="shared" si="14"/>
        <v>4</v>
      </c>
      <c r="F142" s="1">
        <f t="shared" si="16"/>
        <v>0.16</v>
      </c>
      <c r="G142" s="4">
        <f t="shared" si="17"/>
        <v>236.6400000000001</v>
      </c>
      <c r="H142" s="3">
        <f t="shared" si="18"/>
        <v>3.9440000000000017</v>
      </c>
      <c r="I142" s="4">
        <f t="shared" si="15"/>
        <v>0.40000000000000568</v>
      </c>
    </row>
    <row r="143" spans="2:9" x14ac:dyDescent="0.25">
      <c r="B143" s="1">
        <v>5929</v>
      </c>
      <c r="C143" s="1">
        <v>-74.2</v>
      </c>
      <c r="D143" s="1">
        <v>15.799999999999997</v>
      </c>
      <c r="E143" s="1">
        <f t="shared" si="14"/>
        <v>13</v>
      </c>
      <c r="F143" s="1">
        <f t="shared" si="16"/>
        <v>0.52</v>
      </c>
      <c r="G143" s="4">
        <f t="shared" si="17"/>
        <v>237.16000000000011</v>
      </c>
      <c r="H143" s="3">
        <f t="shared" si="18"/>
        <v>3.9526666666666683</v>
      </c>
      <c r="I143" s="4">
        <f t="shared" si="15"/>
        <v>15.799999999999997</v>
      </c>
    </row>
    <row r="144" spans="2:9" x14ac:dyDescent="0.25">
      <c r="B144" s="1">
        <v>5952</v>
      </c>
      <c r="C144" s="1">
        <v>-98.7</v>
      </c>
      <c r="D144" s="1">
        <v>-8.7000000000000028</v>
      </c>
      <c r="E144" s="1">
        <f t="shared" si="14"/>
        <v>23</v>
      </c>
      <c r="F144" s="1">
        <f t="shared" si="16"/>
        <v>0.92</v>
      </c>
      <c r="G144" s="4">
        <f t="shared" si="17"/>
        <v>238.0800000000001</v>
      </c>
      <c r="H144" s="3">
        <f t="shared" si="18"/>
        <v>3.9680000000000017</v>
      </c>
      <c r="I144" s="4">
        <f t="shared" si="15"/>
        <v>-8.7000000000000028</v>
      </c>
    </row>
    <row r="145" spans="2:9" x14ac:dyDescent="0.25">
      <c r="B145" s="1">
        <v>5980</v>
      </c>
      <c r="C145" s="1">
        <v>-80</v>
      </c>
      <c r="D145" s="1">
        <v>10</v>
      </c>
      <c r="E145" s="1">
        <f t="shared" si="14"/>
        <v>28</v>
      </c>
      <c r="F145" s="1">
        <f t="shared" si="16"/>
        <v>1.1200000000000001</v>
      </c>
      <c r="G145" s="4">
        <f t="shared" si="17"/>
        <v>239.2000000000001</v>
      </c>
      <c r="H145" s="3">
        <f t="shared" si="18"/>
        <v>3.9866666666666686</v>
      </c>
      <c r="I145" s="4">
        <f t="shared" si="15"/>
        <v>10</v>
      </c>
    </row>
    <row r="146" spans="2:9" x14ac:dyDescent="0.25">
      <c r="B146" s="1">
        <v>5987</v>
      </c>
      <c r="C146" s="1">
        <v>-90.8</v>
      </c>
      <c r="D146" s="1">
        <v>-0.79999999999999716</v>
      </c>
      <c r="E146" s="1">
        <f t="shared" si="14"/>
        <v>7</v>
      </c>
      <c r="F146" s="1">
        <f t="shared" si="16"/>
        <v>0.28000000000000003</v>
      </c>
      <c r="G146" s="4">
        <f t="shared" si="17"/>
        <v>239.4800000000001</v>
      </c>
      <c r="H146" s="3">
        <f t="shared" si="18"/>
        <v>3.9913333333333352</v>
      </c>
      <c r="I146" s="4">
        <f t="shared" si="15"/>
        <v>-0.79999999999999716</v>
      </c>
    </row>
    <row r="147" spans="2:9" x14ac:dyDescent="0.25">
      <c r="B147" s="1">
        <v>6000</v>
      </c>
      <c r="C147" s="1"/>
      <c r="D147" s="1">
        <v>90</v>
      </c>
      <c r="E147" s="1">
        <f t="shared" si="14"/>
        <v>13</v>
      </c>
      <c r="F147" s="1">
        <f t="shared" si="16"/>
        <v>0.52</v>
      </c>
      <c r="G147" s="4">
        <f t="shared" si="17"/>
        <v>240.00000000000011</v>
      </c>
      <c r="H147" s="3">
        <f t="shared" si="18"/>
        <v>4.0000000000000018</v>
      </c>
      <c r="I147" s="4">
        <f t="shared" si="15"/>
        <v>90</v>
      </c>
    </row>
  </sheetData>
  <mergeCells count="1">
    <mergeCell ref="B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9"/>
  <sheetViews>
    <sheetView topLeftCell="C1" zoomScale="145" zoomScaleNormal="145" workbookViewId="0">
      <selection activeCell="V26" sqref="V26"/>
    </sheetView>
  </sheetViews>
  <sheetFormatPr defaultRowHeight="15" x14ac:dyDescent="0.25"/>
  <cols>
    <col min="3" max="3" width="7.7109375" customWidth="1"/>
    <col min="4" max="4" width="7.85546875" customWidth="1"/>
    <col min="5" max="5" width="6.42578125" customWidth="1"/>
    <col min="7" max="8" width="8.140625" customWidth="1"/>
    <col min="9" max="9" width="7.28515625" customWidth="1"/>
    <col min="16" max="16" width="6.7109375" customWidth="1"/>
    <col min="22" max="22" width="7.7109375" customWidth="1"/>
  </cols>
  <sheetData>
    <row r="1" spans="2:10" ht="15.75" x14ac:dyDescent="0.25">
      <c r="B1" s="39" t="s">
        <v>7</v>
      </c>
      <c r="C1" s="39"/>
      <c r="D1" s="39"/>
      <c r="E1" s="39"/>
      <c r="F1" s="39"/>
      <c r="G1" s="39"/>
      <c r="H1" s="39"/>
      <c r="I1" s="39"/>
    </row>
    <row r="2" spans="2:10" ht="27.75" customHeight="1" x14ac:dyDescent="0.25">
      <c r="B2" s="5" t="s">
        <v>0</v>
      </c>
      <c r="C2" s="5" t="s">
        <v>3</v>
      </c>
      <c r="D2" s="5" t="s">
        <v>5</v>
      </c>
      <c r="E2" s="5" t="s">
        <v>6</v>
      </c>
      <c r="F2" s="5" t="s">
        <v>4</v>
      </c>
      <c r="G2" s="5" t="s">
        <v>1</v>
      </c>
      <c r="H2" s="5" t="s">
        <v>2</v>
      </c>
      <c r="I2" s="5" t="s">
        <v>5</v>
      </c>
    </row>
    <row r="3" spans="2:10" x14ac:dyDescent="0.25">
      <c r="B3" s="1">
        <v>13</v>
      </c>
      <c r="C3" s="1">
        <v>92.1</v>
      </c>
      <c r="D3" s="1">
        <f>C3-90</f>
        <v>2.0999999999999943</v>
      </c>
      <c r="E3" s="1">
        <v>0</v>
      </c>
      <c r="F3" s="1"/>
      <c r="G3" s="1"/>
      <c r="H3" s="1"/>
      <c r="I3" s="1"/>
      <c r="J3" t="s">
        <v>19</v>
      </c>
    </row>
    <row r="4" spans="2:10" x14ac:dyDescent="0.25">
      <c r="B4" s="1">
        <v>58</v>
      </c>
      <c r="C4" s="1">
        <v>70.8</v>
      </c>
      <c r="D4" s="1">
        <f t="shared" ref="D4:D74" si="0">C4-90</f>
        <v>-19.200000000000003</v>
      </c>
      <c r="E4" s="1">
        <f t="shared" ref="E4:E35" si="1">B4-B3</f>
        <v>45</v>
      </c>
      <c r="F4" s="3">
        <f>E4/25</f>
        <v>1.8</v>
      </c>
      <c r="G4" s="1"/>
      <c r="H4" s="1"/>
      <c r="I4" s="1"/>
    </row>
    <row r="5" spans="2:10" x14ac:dyDescent="0.25">
      <c r="B5" s="1">
        <v>72</v>
      </c>
      <c r="C5" s="1">
        <v>62</v>
      </c>
      <c r="D5" s="1">
        <f t="shared" si="0"/>
        <v>-28</v>
      </c>
      <c r="E5" s="1">
        <f t="shared" si="1"/>
        <v>14</v>
      </c>
      <c r="F5" s="3">
        <f t="shared" ref="F5:F68" si="2">E5/25</f>
        <v>0.56000000000000005</v>
      </c>
      <c r="G5" s="1"/>
      <c r="H5" s="1"/>
      <c r="I5" s="1"/>
    </row>
    <row r="6" spans="2:10" x14ac:dyDescent="0.25">
      <c r="B6" s="1">
        <v>76</v>
      </c>
      <c r="C6" s="1">
        <v>107.1</v>
      </c>
      <c r="D6" s="1">
        <f t="shared" si="0"/>
        <v>17.099999999999994</v>
      </c>
      <c r="E6" s="1">
        <f t="shared" si="1"/>
        <v>4</v>
      </c>
      <c r="F6" s="3">
        <f t="shared" si="2"/>
        <v>0.16</v>
      </c>
      <c r="G6" s="1"/>
      <c r="H6" s="1"/>
      <c r="I6" s="1"/>
    </row>
    <row r="7" spans="2:10" x14ac:dyDescent="0.25">
      <c r="B7" s="1">
        <v>151</v>
      </c>
      <c r="C7" s="1">
        <v>101</v>
      </c>
      <c r="D7" s="1">
        <f t="shared" si="0"/>
        <v>11</v>
      </c>
      <c r="E7" s="1">
        <f t="shared" si="1"/>
        <v>75</v>
      </c>
      <c r="F7" s="3">
        <f t="shared" si="2"/>
        <v>3</v>
      </c>
      <c r="G7" s="1"/>
      <c r="H7" s="1"/>
      <c r="I7" s="1"/>
    </row>
    <row r="8" spans="2:10" x14ac:dyDescent="0.25">
      <c r="B8" s="1">
        <v>183</v>
      </c>
      <c r="C8" s="1">
        <v>92.8</v>
      </c>
      <c r="D8" s="1">
        <f t="shared" si="0"/>
        <v>2.7999999999999972</v>
      </c>
      <c r="E8" s="1">
        <f t="shared" si="1"/>
        <v>32</v>
      </c>
      <c r="F8" s="3">
        <f t="shared" si="2"/>
        <v>1.28</v>
      </c>
      <c r="G8" s="1"/>
      <c r="H8" s="1"/>
      <c r="I8" s="1"/>
    </row>
    <row r="9" spans="2:10" x14ac:dyDescent="0.25">
      <c r="B9" s="1">
        <v>214</v>
      </c>
      <c r="C9" s="1">
        <v>91</v>
      </c>
      <c r="D9" s="1">
        <f t="shared" si="0"/>
        <v>1</v>
      </c>
      <c r="E9" s="1">
        <f t="shared" si="1"/>
        <v>31</v>
      </c>
      <c r="F9" s="3">
        <f t="shared" si="2"/>
        <v>1.24</v>
      </c>
      <c r="G9" s="1"/>
      <c r="H9" s="1"/>
      <c r="I9" s="1"/>
    </row>
    <row r="10" spans="2:10" x14ac:dyDescent="0.25">
      <c r="B10" s="1">
        <v>235</v>
      </c>
      <c r="C10" s="1">
        <v>85.1</v>
      </c>
      <c r="D10" s="1">
        <f t="shared" si="0"/>
        <v>-4.9000000000000057</v>
      </c>
      <c r="E10" s="1">
        <f t="shared" si="1"/>
        <v>21</v>
      </c>
      <c r="F10" s="3">
        <f t="shared" si="2"/>
        <v>0.84</v>
      </c>
      <c r="G10" s="1"/>
      <c r="H10" s="1"/>
      <c r="I10" s="1"/>
    </row>
    <row r="11" spans="2:10" x14ac:dyDescent="0.25">
      <c r="B11" s="1">
        <v>256</v>
      </c>
      <c r="C11" s="1">
        <v>92.3</v>
      </c>
      <c r="D11" s="1">
        <f t="shared" si="0"/>
        <v>2.2999999999999972</v>
      </c>
      <c r="E11" s="1">
        <f t="shared" si="1"/>
        <v>21</v>
      </c>
      <c r="F11" s="3">
        <f t="shared" si="2"/>
        <v>0.84</v>
      </c>
      <c r="G11" s="1"/>
      <c r="H11" s="1"/>
      <c r="I11" s="1"/>
    </row>
    <row r="12" spans="2:10" x14ac:dyDescent="0.25">
      <c r="B12" s="1">
        <v>274</v>
      </c>
      <c r="C12" s="1">
        <v>70.900000000000006</v>
      </c>
      <c r="D12" s="1">
        <f t="shared" si="0"/>
        <v>-19.099999999999994</v>
      </c>
      <c r="E12" s="1">
        <f t="shared" si="1"/>
        <v>18</v>
      </c>
      <c r="F12" s="3">
        <f t="shared" si="2"/>
        <v>0.72</v>
      </c>
      <c r="G12" s="1"/>
      <c r="H12" s="1"/>
      <c r="I12" s="1"/>
    </row>
    <row r="13" spans="2:10" x14ac:dyDescent="0.25">
      <c r="B13" s="1">
        <v>309</v>
      </c>
      <c r="C13" s="1">
        <v>94.1</v>
      </c>
      <c r="D13" s="1">
        <f t="shared" si="0"/>
        <v>4.0999999999999943</v>
      </c>
      <c r="E13" s="1">
        <f t="shared" si="1"/>
        <v>35</v>
      </c>
      <c r="F13" s="3">
        <f t="shared" si="2"/>
        <v>1.4</v>
      </c>
      <c r="G13" s="1"/>
      <c r="H13" s="1"/>
      <c r="I13" s="1"/>
    </row>
    <row r="14" spans="2:10" x14ac:dyDescent="0.25">
      <c r="B14" s="1">
        <v>316</v>
      </c>
      <c r="C14" s="1">
        <v>82.1</v>
      </c>
      <c r="D14" s="1">
        <f t="shared" si="0"/>
        <v>-7.9000000000000057</v>
      </c>
      <c r="E14" s="1">
        <f t="shared" si="1"/>
        <v>7</v>
      </c>
      <c r="F14" s="3">
        <f t="shared" si="2"/>
        <v>0.28000000000000003</v>
      </c>
      <c r="G14" s="1"/>
      <c r="H14" s="1"/>
      <c r="I14" s="1"/>
    </row>
    <row r="15" spans="2:10" x14ac:dyDescent="0.25">
      <c r="B15" s="1">
        <v>331</v>
      </c>
      <c r="C15" s="1">
        <v>105.8</v>
      </c>
      <c r="D15" s="1">
        <f t="shared" si="0"/>
        <v>15.799999999999997</v>
      </c>
      <c r="E15" s="1">
        <f t="shared" si="1"/>
        <v>15</v>
      </c>
      <c r="F15" s="3">
        <f t="shared" si="2"/>
        <v>0.6</v>
      </c>
      <c r="G15" s="1"/>
      <c r="H15" s="1"/>
      <c r="I15" s="1"/>
    </row>
    <row r="16" spans="2:10" x14ac:dyDescent="0.25">
      <c r="B16" s="1">
        <v>342</v>
      </c>
      <c r="C16" s="1">
        <v>104.1</v>
      </c>
      <c r="D16" s="1">
        <f t="shared" si="0"/>
        <v>14.099999999999994</v>
      </c>
      <c r="E16" s="1">
        <f t="shared" si="1"/>
        <v>11</v>
      </c>
      <c r="F16" s="3">
        <f t="shared" si="2"/>
        <v>0.44</v>
      </c>
      <c r="G16" s="1"/>
      <c r="H16" s="1"/>
      <c r="I16" s="1"/>
    </row>
    <row r="17" spans="2:22" x14ac:dyDescent="0.25">
      <c r="B17" s="1">
        <v>379</v>
      </c>
      <c r="C17" s="1">
        <v>97.6</v>
      </c>
      <c r="D17" s="1">
        <f t="shared" si="0"/>
        <v>7.5999999999999943</v>
      </c>
      <c r="E17" s="1">
        <f t="shared" si="1"/>
        <v>37</v>
      </c>
      <c r="F17" s="3">
        <f t="shared" si="2"/>
        <v>1.48</v>
      </c>
      <c r="G17" s="1"/>
      <c r="H17" s="1"/>
      <c r="I17" s="1"/>
      <c r="J17" t="s">
        <v>20</v>
      </c>
    </row>
    <row r="18" spans="2:22" x14ac:dyDescent="0.25">
      <c r="B18" s="1">
        <v>423</v>
      </c>
      <c r="C18" s="1">
        <v>86.8</v>
      </c>
      <c r="D18" s="1">
        <f t="shared" si="0"/>
        <v>-3.2000000000000028</v>
      </c>
      <c r="E18" s="1">
        <f t="shared" si="1"/>
        <v>44</v>
      </c>
      <c r="F18" s="3">
        <f t="shared" si="2"/>
        <v>1.76</v>
      </c>
      <c r="G18" s="1"/>
      <c r="H18" s="1"/>
      <c r="I18" s="1"/>
    </row>
    <row r="19" spans="2:22" x14ac:dyDescent="0.25">
      <c r="B19" s="1">
        <v>460</v>
      </c>
      <c r="C19" s="1">
        <v>68.2</v>
      </c>
      <c r="D19" s="1">
        <f t="shared" si="0"/>
        <v>-21.799999999999997</v>
      </c>
      <c r="E19" s="1">
        <f t="shared" si="1"/>
        <v>37</v>
      </c>
      <c r="F19" s="3">
        <f t="shared" si="2"/>
        <v>1.48</v>
      </c>
      <c r="G19" s="1"/>
      <c r="H19" s="1"/>
      <c r="I19" s="1"/>
    </row>
    <row r="20" spans="2:22" x14ac:dyDescent="0.25">
      <c r="B20" s="1">
        <v>469</v>
      </c>
      <c r="C20" s="1">
        <v>72.400000000000006</v>
      </c>
      <c r="D20" s="1">
        <f t="shared" si="0"/>
        <v>-17.599999999999994</v>
      </c>
      <c r="E20" s="1">
        <f t="shared" si="1"/>
        <v>9</v>
      </c>
      <c r="F20" s="3">
        <f t="shared" si="2"/>
        <v>0.36</v>
      </c>
      <c r="G20" s="1"/>
      <c r="H20" s="1"/>
      <c r="I20" s="1"/>
    </row>
    <row r="21" spans="2:22" x14ac:dyDescent="0.25">
      <c r="B21" s="1">
        <v>476</v>
      </c>
      <c r="C21" s="1">
        <v>77.900000000000006</v>
      </c>
      <c r="D21" s="1">
        <f t="shared" si="0"/>
        <v>-12.099999999999994</v>
      </c>
      <c r="E21" s="1">
        <f t="shared" si="1"/>
        <v>7</v>
      </c>
      <c r="F21" s="3">
        <f t="shared" si="2"/>
        <v>0.28000000000000003</v>
      </c>
      <c r="G21" s="1"/>
      <c r="H21" s="1"/>
      <c r="I21" s="1"/>
    </row>
    <row r="22" spans="2:22" x14ac:dyDescent="0.25">
      <c r="B22" s="1">
        <v>600</v>
      </c>
      <c r="C22" s="1">
        <v>96.8</v>
      </c>
      <c r="D22" s="1">
        <f t="shared" si="0"/>
        <v>6.7999999999999972</v>
      </c>
      <c r="E22" s="1">
        <f t="shared" si="1"/>
        <v>124</v>
      </c>
      <c r="F22" s="3">
        <f t="shared" si="2"/>
        <v>4.96</v>
      </c>
      <c r="G22" s="1"/>
      <c r="H22" s="1"/>
      <c r="I22" s="1"/>
    </row>
    <row r="23" spans="2:22" x14ac:dyDescent="0.25">
      <c r="B23" s="1">
        <v>670</v>
      </c>
      <c r="C23" s="1">
        <v>82.3</v>
      </c>
      <c r="D23" s="1">
        <f t="shared" si="0"/>
        <v>-7.7000000000000028</v>
      </c>
      <c r="E23" s="1">
        <f t="shared" si="1"/>
        <v>70</v>
      </c>
      <c r="F23" s="3">
        <f t="shared" si="2"/>
        <v>2.8</v>
      </c>
      <c r="G23" s="1"/>
      <c r="H23" s="1"/>
      <c r="I23" s="1"/>
      <c r="O23" s="29" t="s">
        <v>37</v>
      </c>
      <c r="P23" s="30" t="s">
        <v>41</v>
      </c>
      <c r="Q23" s="30" t="s">
        <v>38</v>
      </c>
      <c r="R23" s="30" t="s">
        <v>39</v>
      </c>
      <c r="S23" s="30" t="s">
        <v>40</v>
      </c>
      <c r="T23" s="30" t="s">
        <v>42</v>
      </c>
      <c r="U23" s="30" t="s">
        <v>43</v>
      </c>
      <c r="V23" s="30" t="s">
        <v>10</v>
      </c>
    </row>
    <row r="24" spans="2:22" x14ac:dyDescent="0.25">
      <c r="B24" s="1">
        <v>690</v>
      </c>
      <c r="C24" s="1">
        <v>88.1</v>
      </c>
      <c r="D24" s="1">
        <f t="shared" si="0"/>
        <v>-1.9000000000000057</v>
      </c>
      <c r="E24" s="1">
        <f t="shared" si="1"/>
        <v>20</v>
      </c>
      <c r="F24" s="3">
        <f t="shared" si="2"/>
        <v>0.8</v>
      </c>
      <c r="G24" s="1"/>
      <c r="H24" s="1"/>
      <c r="I24" s="1"/>
      <c r="J24" t="s">
        <v>21</v>
      </c>
      <c r="O24" s="2" t="s">
        <v>36</v>
      </c>
      <c r="P24" s="4">
        <v>7.32</v>
      </c>
      <c r="Q24" s="1">
        <v>72</v>
      </c>
      <c r="R24" s="16">
        <f>Q24/217</f>
        <v>0.33179723502304148</v>
      </c>
      <c r="S24" s="17">
        <f>R24</f>
        <v>0.33179723502304148</v>
      </c>
      <c r="T24" s="1">
        <v>5</v>
      </c>
      <c r="U24" s="3">
        <f>1/T24</f>
        <v>0.2</v>
      </c>
      <c r="V24" s="4">
        <f>U24*25</f>
        <v>5</v>
      </c>
    </row>
    <row r="25" spans="2:22" x14ac:dyDescent="0.25">
      <c r="B25" s="1">
        <v>710</v>
      </c>
      <c r="C25" s="1">
        <v>79.900000000000006</v>
      </c>
      <c r="D25" s="1">
        <f t="shared" si="0"/>
        <v>-10.099999999999994</v>
      </c>
      <c r="E25" s="1">
        <f t="shared" si="1"/>
        <v>20</v>
      </c>
      <c r="F25" s="3">
        <f t="shared" si="2"/>
        <v>0.8</v>
      </c>
      <c r="G25" s="1"/>
      <c r="H25" s="1"/>
      <c r="I25" s="1"/>
      <c r="O25" s="19" t="s">
        <v>24</v>
      </c>
      <c r="P25" s="20">
        <v>5.17</v>
      </c>
      <c r="Q25" s="21">
        <f>P25*$Q$24/$P$24</f>
        <v>50.852459016393439</v>
      </c>
      <c r="R25" s="22">
        <f t="shared" ref="R25:R27" si="3">Q25/217</f>
        <v>0.23434312910780386</v>
      </c>
      <c r="S25" s="23">
        <f>S24+R25</f>
        <v>0.56614036413084534</v>
      </c>
      <c r="T25" s="1">
        <v>15</v>
      </c>
      <c r="U25" s="3">
        <f t="shared" ref="U25:U27" si="4">1/T25</f>
        <v>6.6666666666666666E-2</v>
      </c>
      <c r="V25" s="4">
        <f t="shared" ref="V25:V27" si="5">U25*25</f>
        <v>1.6666666666666667</v>
      </c>
    </row>
    <row r="26" spans="2:22" x14ac:dyDescent="0.25">
      <c r="B26" s="1">
        <v>742</v>
      </c>
      <c r="C26" s="1">
        <v>99.3</v>
      </c>
      <c r="D26" s="1">
        <f t="shared" si="0"/>
        <v>9.2999999999999972</v>
      </c>
      <c r="E26" s="1">
        <f t="shared" si="1"/>
        <v>32</v>
      </c>
      <c r="F26" s="3">
        <f t="shared" si="2"/>
        <v>1.28</v>
      </c>
      <c r="G26" s="1"/>
      <c r="H26" s="1"/>
      <c r="I26" s="1"/>
      <c r="O26" s="24" t="s">
        <v>25</v>
      </c>
      <c r="P26" s="25">
        <v>3.41</v>
      </c>
      <c r="Q26" s="26">
        <f t="shared" ref="Q26:Q27" si="6">P26*$Q$24/$P$24</f>
        <v>33.540983606557376</v>
      </c>
      <c r="R26" s="27">
        <f t="shared" si="3"/>
        <v>0.15456674473067916</v>
      </c>
      <c r="S26" s="28">
        <f>S25+R26</f>
        <v>0.72070710886152445</v>
      </c>
      <c r="T26" s="1">
        <v>25</v>
      </c>
      <c r="U26" s="3">
        <f t="shared" si="4"/>
        <v>0.04</v>
      </c>
      <c r="V26" s="4">
        <f t="shared" si="5"/>
        <v>1</v>
      </c>
    </row>
    <row r="27" spans="2:22" x14ac:dyDescent="0.25">
      <c r="B27" s="1">
        <v>753</v>
      </c>
      <c r="C27" s="1">
        <v>84.7</v>
      </c>
      <c r="D27" s="1">
        <f t="shared" si="0"/>
        <v>-5.2999999999999972</v>
      </c>
      <c r="E27" s="1">
        <f t="shared" si="1"/>
        <v>11</v>
      </c>
      <c r="F27" s="3">
        <f t="shared" si="2"/>
        <v>0.44</v>
      </c>
      <c r="G27" s="1"/>
      <c r="H27" s="1"/>
      <c r="I27" s="1"/>
      <c r="O27" s="33" t="s">
        <v>26</v>
      </c>
      <c r="P27" s="34">
        <v>2.88</v>
      </c>
      <c r="Q27" s="35">
        <f t="shared" si="6"/>
        <v>28.327868852459012</v>
      </c>
      <c r="R27" s="36">
        <f t="shared" si="3"/>
        <v>0.13054317443529498</v>
      </c>
      <c r="S27" s="37">
        <f>S26+R27</f>
        <v>0.8512502832968194</v>
      </c>
      <c r="T27" s="1">
        <v>35</v>
      </c>
      <c r="U27" s="3">
        <f t="shared" si="4"/>
        <v>2.8571428571428571E-2</v>
      </c>
      <c r="V27" s="4">
        <f t="shared" si="5"/>
        <v>0.7142857142857143</v>
      </c>
    </row>
    <row r="28" spans="2:22" x14ac:dyDescent="0.25">
      <c r="B28" s="1">
        <v>840</v>
      </c>
      <c r="C28" s="1">
        <v>70.8</v>
      </c>
      <c r="D28" s="1">
        <f t="shared" si="0"/>
        <v>-19.200000000000003</v>
      </c>
      <c r="E28" s="1">
        <f t="shared" si="1"/>
        <v>87</v>
      </c>
      <c r="F28" s="3">
        <f t="shared" si="2"/>
        <v>3.48</v>
      </c>
      <c r="G28" s="1"/>
      <c r="H28" s="1"/>
      <c r="I28" s="1"/>
      <c r="J28" t="s">
        <v>22</v>
      </c>
      <c r="O28" s="31" t="s">
        <v>27</v>
      </c>
      <c r="P28" s="32"/>
      <c r="Q28" s="32"/>
      <c r="R28" s="32"/>
      <c r="S28" s="40">
        <f>S37-S27</f>
        <v>0.1487497167031806</v>
      </c>
      <c r="T28" s="1"/>
      <c r="U28" s="1"/>
      <c r="V28" s="1"/>
    </row>
    <row r="29" spans="2:22" x14ac:dyDescent="0.25">
      <c r="B29" s="1">
        <v>851</v>
      </c>
      <c r="C29" s="1">
        <v>68.3</v>
      </c>
      <c r="D29" s="1">
        <f t="shared" si="0"/>
        <v>-21.700000000000003</v>
      </c>
      <c r="E29" s="1">
        <f t="shared" si="1"/>
        <v>11</v>
      </c>
      <c r="F29" s="3">
        <f t="shared" si="2"/>
        <v>0.44</v>
      </c>
      <c r="G29" s="1"/>
      <c r="H29" s="1"/>
      <c r="I29" s="1"/>
      <c r="O29" s="31" t="s">
        <v>28</v>
      </c>
      <c r="P29" s="32"/>
      <c r="Q29" s="32"/>
      <c r="R29" s="32"/>
      <c r="S29" s="41"/>
      <c r="T29" s="1"/>
      <c r="U29" s="1"/>
      <c r="V29" s="1"/>
    </row>
    <row r="30" spans="2:22" x14ac:dyDescent="0.25">
      <c r="B30" s="1">
        <v>855</v>
      </c>
      <c r="C30" s="1">
        <v>87.8</v>
      </c>
      <c r="D30" s="1">
        <f t="shared" si="0"/>
        <v>-2.2000000000000028</v>
      </c>
      <c r="E30" s="1">
        <f t="shared" si="1"/>
        <v>4</v>
      </c>
      <c r="F30" s="3">
        <f t="shared" si="2"/>
        <v>0.16</v>
      </c>
      <c r="G30" s="1"/>
      <c r="H30" s="1"/>
      <c r="I30" s="1"/>
      <c r="O30" s="31" t="s">
        <v>29</v>
      </c>
      <c r="P30" s="32"/>
      <c r="Q30" s="32"/>
      <c r="R30" s="32"/>
      <c r="S30" s="41"/>
      <c r="T30" s="1"/>
      <c r="U30" s="1"/>
      <c r="V30" s="1"/>
    </row>
    <row r="31" spans="2:22" x14ac:dyDescent="0.25">
      <c r="B31" s="1">
        <v>871</v>
      </c>
      <c r="C31" s="1">
        <v>93.5</v>
      </c>
      <c r="D31" s="1">
        <f t="shared" si="0"/>
        <v>3.5</v>
      </c>
      <c r="E31" s="1">
        <f t="shared" si="1"/>
        <v>16</v>
      </c>
      <c r="F31" s="3">
        <f t="shared" si="2"/>
        <v>0.64</v>
      </c>
      <c r="G31" s="1"/>
      <c r="H31" s="1"/>
      <c r="I31" s="1"/>
      <c r="O31" s="31" t="s">
        <v>30</v>
      </c>
      <c r="P31" s="32"/>
      <c r="Q31" s="32"/>
      <c r="R31" s="32"/>
      <c r="S31" s="41"/>
      <c r="T31" s="1"/>
      <c r="U31" s="1"/>
      <c r="V31" s="1"/>
    </row>
    <row r="32" spans="2:22" x14ac:dyDescent="0.25">
      <c r="B32" s="1">
        <v>898</v>
      </c>
      <c r="C32" s="1">
        <v>89.2</v>
      </c>
      <c r="D32" s="1">
        <f t="shared" si="0"/>
        <v>-0.79999999999999716</v>
      </c>
      <c r="E32" s="1">
        <f t="shared" si="1"/>
        <v>27</v>
      </c>
      <c r="F32" s="3">
        <f t="shared" si="2"/>
        <v>1.08</v>
      </c>
      <c r="G32" s="1"/>
      <c r="H32" s="1"/>
      <c r="I32" s="1"/>
      <c r="O32" s="31" t="s">
        <v>31</v>
      </c>
      <c r="P32" s="32"/>
      <c r="Q32" s="32"/>
      <c r="R32" s="32"/>
      <c r="S32" s="41"/>
      <c r="T32" s="1"/>
      <c r="U32" s="1"/>
      <c r="V32" s="1"/>
    </row>
    <row r="33" spans="2:22" x14ac:dyDescent="0.25">
      <c r="B33" s="1">
        <v>973</v>
      </c>
      <c r="C33" s="1">
        <v>71.099999999999994</v>
      </c>
      <c r="D33" s="1">
        <f t="shared" si="0"/>
        <v>-18.900000000000006</v>
      </c>
      <c r="E33" s="1">
        <f t="shared" si="1"/>
        <v>75</v>
      </c>
      <c r="F33" s="3">
        <f t="shared" si="2"/>
        <v>3</v>
      </c>
      <c r="G33" s="1"/>
      <c r="H33" s="1"/>
      <c r="I33" s="1"/>
      <c r="O33" s="31" t="s">
        <v>32</v>
      </c>
      <c r="P33" s="32"/>
      <c r="Q33" s="32"/>
      <c r="R33" s="32"/>
      <c r="S33" s="41"/>
      <c r="T33" s="1"/>
      <c r="U33" s="1"/>
      <c r="V33" s="1"/>
    </row>
    <row r="34" spans="2:22" x14ac:dyDescent="0.25">
      <c r="B34" s="1">
        <v>989</v>
      </c>
      <c r="C34" s="1">
        <v>91</v>
      </c>
      <c r="D34" s="1">
        <f t="shared" si="0"/>
        <v>1</v>
      </c>
      <c r="E34" s="1">
        <f t="shared" si="1"/>
        <v>16</v>
      </c>
      <c r="F34" s="3">
        <f t="shared" si="2"/>
        <v>0.64</v>
      </c>
      <c r="G34" s="1"/>
      <c r="H34" s="1"/>
      <c r="I34" s="1"/>
      <c r="O34" s="31" t="s">
        <v>33</v>
      </c>
      <c r="P34" s="32"/>
      <c r="Q34" s="32"/>
      <c r="R34" s="32"/>
      <c r="S34" s="41"/>
      <c r="T34" s="1"/>
      <c r="U34" s="1"/>
      <c r="V34" s="1"/>
    </row>
    <row r="35" spans="2:22" x14ac:dyDescent="0.25">
      <c r="B35" s="1">
        <v>1039</v>
      </c>
      <c r="C35" s="1">
        <v>35</v>
      </c>
      <c r="D35" s="1">
        <f t="shared" si="0"/>
        <v>-55</v>
      </c>
      <c r="E35" s="1">
        <f t="shared" si="1"/>
        <v>50</v>
      </c>
      <c r="F35" s="3">
        <f t="shared" si="2"/>
        <v>2</v>
      </c>
      <c r="G35" s="1"/>
      <c r="H35" s="1"/>
      <c r="I35" s="1"/>
      <c r="O35" s="31" t="s">
        <v>34</v>
      </c>
      <c r="P35" s="32"/>
      <c r="Q35" s="32"/>
      <c r="R35" s="32"/>
      <c r="S35" s="41"/>
      <c r="T35" s="1"/>
      <c r="U35" s="1"/>
      <c r="V35" s="1"/>
    </row>
    <row r="36" spans="2:22" x14ac:dyDescent="0.25">
      <c r="B36" s="1">
        <v>1043</v>
      </c>
      <c r="C36" s="1">
        <v>113</v>
      </c>
      <c r="D36" s="1">
        <f t="shared" si="0"/>
        <v>23</v>
      </c>
      <c r="E36" s="1">
        <f t="shared" ref="E36:E67" si="7">B36-B35</f>
        <v>4</v>
      </c>
      <c r="F36" s="3">
        <f t="shared" si="2"/>
        <v>0.16</v>
      </c>
      <c r="G36" s="1"/>
      <c r="H36" s="1"/>
      <c r="I36" s="1"/>
      <c r="O36" s="31" t="s">
        <v>35</v>
      </c>
      <c r="P36" s="32"/>
      <c r="Q36" s="32"/>
      <c r="R36" s="32"/>
      <c r="S36" s="42"/>
      <c r="T36" s="1"/>
      <c r="U36" s="1"/>
      <c r="V36" s="1"/>
    </row>
    <row r="37" spans="2:22" x14ac:dyDescent="0.25">
      <c r="B37" s="1">
        <v>1062</v>
      </c>
      <c r="C37" s="1">
        <v>64.3</v>
      </c>
      <c r="D37" s="1">
        <f t="shared" si="0"/>
        <v>-25.700000000000003</v>
      </c>
      <c r="E37" s="1">
        <f t="shared" si="7"/>
        <v>19</v>
      </c>
      <c r="F37" s="3">
        <f t="shared" si="2"/>
        <v>0.76</v>
      </c>
      <c r="G37" s="1"/>
      <c r="H37" s="1"/>
      <c r="I37" s="1"/>
      <c r="J37" t="s">
        <v>20</v>
      </c>
      <c r="Q37" s="1">
        <v>217</v>
      </c>
      <c r="R37" s="18">
        <v>1</v>
      </c>
      <c r="S37" s="18">
        <v>1</v>
      </c>
    </row>
    <row r="38" spans="2:22" x14ac:dyDescent="0.25">
      <c r="B38" s="1">
        <v>1100</v>
      </c>
      <c r="C38" s="1">
        <v>66.900000000000006</v>
      </c>
      <c r="D38" s="1">
        <f t="shared" si="0"/>
        <v>-23.099999999999994</v>
      </c>
      <c r="E38" s="1">
        <f t="shared" si="7"/>
        <v>38</v>
      </c>
      <c r="F38" s="3">
        <f t="shared" si="2"/>
        <v>1.52</v>
      </c>
      <c r="G38" s="1"/>
      <c r="H38" s="1"/>
      <c r="I38" s="1"/>
    </row>
    <row r="39" spans="2:22" x14ac:dyDescent="0.25">
      <c r="B39" s="1">
        <v>1104</v>
      </c>
      <c r="C39" s="1">
        <v>67.5</v>
      </c>
      <c r="D39" s="1">
        <f t="shared" si="0"/>
        <v>-22.5</v>
      </c>
      <c r="E39" s="1">
        <f t="shared" si="7"/>
        <v>4</v>
      </c>
      <c r="F39" s="3">
        <f t="shared" si="2"/>
        <v>0.16</v>
      </c>
      <c r="G39" s="1"/>
      <c r="H39" s="1"/>
      <c r="I39" s="1"/>
      <c r="J39" t="s">
        <v>23</v>
      </c>
    </row>
    <row r="40" spans="2:22" x14ac:dyDescent="0.25">
      <c r="B40" s="1">
        <v>1136</v>
      </c>
      <c r="C40" s="1">
        <v>99.4</v>
      </c>
      <c r="D40" s="1">
        <f t="shared" si="0"/>
        <v>9.4000000000000057</v>
      </c>
      <c r="E40" s="1">
        <f t="shared" si="7"/>
        <v>32</v>
      </c>
      <c r="F40" s="3">
        <f t="shared" si="2"/>
        <v>1.28</v>
      </c>
      <c r="G40" s="1"/>
      <c r="H40" s="1"/>
      <c r="I40" s="1"/>
    </row>
    <row r="41" spans="2:22" x14ac:dyDescent="0.25">
      <c r="B41" s="1">
        <v>1140</v>
      </c>
      <c r="C41" s="1">
        <v>88.4</v>
      </c>
      <c r="D41" s="1">
        <f t="shared" si="0"/>
        <v>-1.5999999999999943</v>
      </c>
      <c r="E41" s="1">
        <f t="shared" si="7"/>
        <v>4</v>
      </c>
      <c r="F41" s="3">
        <f t="shared" si="2"/>
        <v>0.16</v>
      </c>
      <c r="G41" s="1"/>
      <c r="H41" s="1"/>
      <c r="I41" s="1"/>
    </row>
    <row r="42" spans="2:22" x14ac:dyDescent="0.25">
      <c r="B42" s="1">
        <v>1159</v>
      </c>
      <c r="C42" s="1">
        <v>106.5</v>
      </c>
      <c r="D42" s="1">
        <f t="shared" si="0"/>
        <v>16.5</v>
      </c>
      <c r="E42" s="1">
        <f t="shared" si="7"/>
        <v>19</v>
      </c>
      <c r="F42" s="3">
        <f t="shared" si="2"/>
        <v>0.76</v>
      </c>
      <c r="G42" s="1"/>
      <c r="H42" s="1"/>
      <c r="I42" s="1"/>
    </row>
    <row r="43" spans="2:22" x14ac:dyDescent="0.25">
      <c r="B43" s="1">
        <v>1172</v>
      </c>
      <c r="C43" s="1">
        <v>98.8</v>
      </c>
      <c r="D43" s="1">
        <f t="shared" si="0"/>
        <v>8.7999999999999972</v>
      </c>
      <c r="E43" s="1">
        <f t="shared" si="7"/>
        <v>13</v>
      </c>
      <c r="F43" s="3">
        <f t="shared" si="2"/>
        <v>0.52</v>
      </c>
      <c r="G43" s="1"/>
      <c r="H43" s="1"/>
      <c r="I43" s="1"/>
    </row>
    <row r="44" spans="2:22" x14ac:dyDescent="0.25">
      <c r="B44" s="1">
        <v>1194</v>
      </c>
      <c r="C44" s="1">
        <v>95.4</v>
      </c>
      <c r="D44" s="1">
        <f t="shared" si="0"/>
        <v>5.4000000000000057</v>
      </c>
      <c r="E44" s="1">
        <f t="shared" si="7"/>
        <v>22</v>
      </c>
      <c r="F44" s="3">
        <f t="shared" si="2"/>
        <v>0.88</v>
      </c>
      <c r="G44" s="1"/>
      <c r="H44" s="1"/>
      <c r="I44" s="1"/>
    </row>
    <row r="45" spans="2:22" x14ac:dyDescent="0.25">
      <c r="B45" s="1">
        <v>1206</v>
      </c>
      <c r="C45" s="1">
        <v>71</v>
      </c>
      <c r="D45" s="1">
        <f t="shared" si="0"/>
        <v>-19</v>
      </c>
      <c r="E45" s="1">
        <f t="shared" si="7"/>
        <v>12</v>
      </c>
      <c r="F45" s="3">
        <f t="shared" si="2"/>
        <v>0.48</v>
      </c>
      <c r="G45" s="1"/>
      <c r="H45" s="1"/>
      <c r="I45" s="1"/>
    </row>
    <row r="46" spans="2:22" x14ac:dyDescent="0.25">
      <c r="B46" s="1">
        <v>1209</v>
      </c>
      <c r="C46" s="1">
        <v>104.5</v>
      </c>
      <c r="D46" s="1">
        <f t="shared" si="0"/>
        <v>14.5</v>
      </c>
      <c r="E46" s="1">
        <f t="shared" si="7"/>
        <v>3</v>
      </c>
      <c r="F46" s="3">
        <f t="shared" si="2"/>
        <v>0.12</v>
      </c>
      <c r="G46" s="1"/>
      <c r="H46" s="1"/>
      <c r="I46" s="1"/>
    </row>
    <row r="47" spans="2:22" x14ac:dyDescent="0.25">
      <c r="B47" s="1">
        <v>1228</v>
      </c>
      <c r="C47" s="1">
        <v>70.400000000000006</v>
      </c>
      <c r="D47" s="1">
        <f t="shared" si="0"/>
        <v>-19.599999999999994</v>
      </c>
      <c r="E47" s="1">
        <f t="shared" si="7"/>
        <v>19</v>
      </c>
      <c r="F47" s="3">
        <f t="shared" si="2"/>
        <v>0.76</v>
      </c>
      <c r="G47" s="1"/>
      <c r="H47" s="1"/>
      <c r="I47" s="1"/>
    </row>
    <row r="48" spans="2:22" x14ac:dyDescent="0.25">
      <c r="B48" s="1">
        <v>1262</v>
      </c>
      <c r="C48" s="1">
        <v>70</v>
      </c>
      <c r="D48" s="1">
        <f t="shared" si="0"/>
        <v>-20</v>
      </c>
      <c r="E48" s="1">
        <f t="shared" si="7"/>
        <v>34</v>
      </c>
      <c r="F48" s="3">
        <f t="shared" si="2"/>
        <v>1.36</v>
      </c>
      <c r="G48" s="1"/>
      <c r="H48" s="1"/>
      <c r="I48" s="1"/>
    </row>
    <row r="49" spans="2:25" x14ac:dyDescent="0.25">
      <c r="B49" s="1">
        <v>1275</v>
      </c>
      <c r="C49" s="1">
        <v>95.4</v>
      </c>
      <c r="D49" s="1">
        <f t="shared" si="0"/>
        <v>5.4000000000000057</v>
      </c>
      <c r="E49" s="1">
        <f t="shared" si="7"/>
        <v>13</v>
      </c>
      <c r="F49" s="3">
        <f t="shared" si="2"/>
        <v>0.52</v>
      </c>
      <c r="G49" s="1"/>
      <c r="H49" s="1"/>
      <c r="I49" s="1"/>
    </row>
    <row r="50" spans="2:25" x14ac:dyDescent="0.25">
      <c r="B50" s="1">
        <v>1282</v>
      </c>
      <c r="C50" s="1">
        <v>98.2</v>
      </c>
      <c r="D50" s="1">
        <f t="shared" si="0"/>
        <v>8.2000000000000028</v>
      </c>
      <c r="E50" s="1">
        <f t="shared" si="7"/>
        <v>7</v>
      </c>
      <c r="F50" s="3">
        <f t="shared" si="2"/>
        <v>0.28000000000000003</v>
      </c>
      <c r="G50" s="1"/>
      <c r="H50" s="1"/>
      <c r="I50" s="1"/>
    </row>
    <row r="51" spans="2:25" x14ac:dyDescent="0.25">
      <c r="B51" s="1">
        <v>1296</v>
      </c>
      <c r="C51" s="1">
        <v>78.7</v>
      </c>
      <c r="D51" s="1">
        <f t="shared" si="0"/>
        <v>-11.299999999999997</v>
      </c>
      <c r="E51" s="1">
        <f t="shared" si="7"/>
        <v>14</v>
      </c>
      <c r="F51" s="3">
        <f t="shared" si="2"/>
        <v>0.56000000000000005</v>
      </c>
      <c r="G51" s="1"/>
      <c r="H51" s="1"/>
      <c r="I51" s="1"/>
    </row>
    <row r="52" spans="2:25" x14ac:dyDescent="0.25">
      <c r="B52" s="1">
        <v>1374</v>
      </c>
      <c r="C52" s="1">
        <v>110.5</v>
      </c>
      <c r="D52" s="1">
        <f t="shared" si="0"/>
        <v>20.5</v>
      </c>
      <c r="E52" s="1">
        <f t="shared" si="7"/>
        <v>78</v>
      </c>
      <c r="F52" s="3">
        <f t="shared" si="2"/>
        <v>3.12</v>
      </c>
      <c r="G52" s="1"/>
      <c r="H52" s="1"/>
      <c r="I52" s="1"/>
    </row>
    <row r="53" spans="2:25" x14ac:dyDescent="0.25">
      <c r="B53" s="1">
        <v>1402</v>
      </c>
      <c r="C53" s="1">
        <v>97.7</v>
      </c>
      <c r="D53" s="1">
        <f t="shared" si="0"/>
        <v>7.7000000000000028</v>
      </c>
      <c r="E53" s="1">
        <f t="shared" si="7"/>
        <v>28</v>
      </c>
      <c r="F53" s="3">
        <f t="shared" si="2"/>
        <v>1.1200000000000001</v>
      </c>
      <c r="G53" s="1"/>
      <c r="H53" s="1"/>
      <c r="I53" s="1"/>
    </row>
    <row r="54" spans="2:25" x14ac:dyDescent="0.25">
      <c r="B54" s="1">
        <v>1405</v>
      </c>
      <c r="C54" s="1">
        <v>101</v>
      </c>
      <c r="D54" s="1">
        <f t="shared" si="0"/>
        <v>11</v>
      </c>
      <c r="E54" s="1">
        <f t="shared" si="7"/>
        <v>3</v>
      </c>
      <c r="F54" s="3">
        <f t="shared" si="2"/>
        <v>0.12</v>
      </c>
      <c r="G54" s="1"/>
      <c r="H54" s="1"/>
      <c r="I54" s="1"/>
    </row>
    <row r="55" spans="2:25" x14ac:dyDescent="0.25">
      <c r="B55" s="1">
        <v>1465</v>
      </c>
      <c r="C55" s="1">
        <v>100.5</v>
      </c>
      <c r="D55" s="1">
        <f t="shared" si="0"/>
        <v>10.5</v>
      </c>
      <c r="E55" s="1">
        <f t="shared" si="7"/>
        <v>60</v>
      </c>
      <c r="F55" s="3">
        <f t="shared" si="2"/>
        <v>2.4</v>
      </c>
      <c r="G55" s="1"/>
      <c r="H55" s="1"/>
      <c r="I55" s="1"/>
      <c r="W55" s="8" t="s">
        <v>9</v>
      </c>
      <c r="X55" s="8" t="s">
        <v>10</v>
      </c>
      <c r="Y55" s="8" t="s">
        <v>13</v>
      </c>
    </row>
    <row r="56" spans="2:25" x14ac:dyDescent="0.25">
      <c r="B56" s="1">
        <v>1526</v>
      </c>
      <c r="C56" s="1">
        <v>79.5</v>
      </c>
      <c r="D56" s="1">
        <f t="shared" si="0"/>
        <v>-10.5</v>
      </c>
      <c r="E56" s="1">
        <f t="shared" si="7"/>
        <v>61</v>
      </c>
      <c r="F56" s="3">
        <f t="shared" si="2"/>
        <v>2.44</v>
      </c>
      <c r="G56" s="1"/>
      <c r="H56" s="1"/>
      <c r="I56" s="1"/>
      <c r="V56" s="1" t="s">
        <v>8</v>
      </c>
      <c r="W56" s="3">
        <f>39/1125</f>
        <v>3.4666666666666665E-2</v>
      </c>
      <c r="X56" s="3">
        <f>W56*25</f>
        <v>0.86666666666666659</v>
      </c>
      <c r="Y56" s="3">
        <f>X56*60</f>
        <v>51.999999999999993</v>
      </c>
    </row>
    <row r="57" spans="2:25" x14ac:dyDescent="0.25">
      <c r="B57" s="1">
        <v>1529</v>
      </c>
      <c r="C57" s="1">
        <v>86.7</v>
      </c>
      <c r="D57" s="1">
        <f t="shared" si="0"/>
        <v>-3.2999999999999972</v>
      </c>
      <c r="E57" s="1">
        <f t="shared" si="7"/>
        <v>3</v>
      </c>
      <c r="F57" s="3">
        <f t="shared" si="2"/>
        <v>0.12</v>
      </c>
      <c r="G57" s="1"/>
      <c r="H57" s="1"/>
      <c r="I57" s="1"/>
    </row>
    <row r="58" spans="2:25" x14ac:dyDescent="0.25">
      <c r="B58" s="1">
        <v>1561</v>
      </c>
      <c r="C58" s="1">
        <v>78.400000000000006</v>
      </c>
      <c r="D58" s="1">
        <f t="shared" si="0"/>
        <v>-11.599999999999994</v>
      </c>
      <c r="E58" s="1">
        <f t="shared" si="7"/>
        <v>32</v>
      </c>
      <c r="F58" s="3">
        <f t="shared" si="2"/>
        <v>1.28</v>
      </c>
      <c r="G58" s="1"/>
      <c r="H58" s="1"/>
      <c r="I58" s="1"/>
      <c r="V58" s="11" t="s">
        <v>11</v>
      </c>
      <c r="W58" s="1">
        <v>74</v>
      </c>
      <c r="X58" s="3">
        <f>W58/120</f>
        <v>0.6166666666666667</v>
      </c>
      <c r="Y58" s="3">
        <f>X58*60</f>
        <v>37</v>
      </c>
    </row>
    <row r="59" spans="2:25" x14ac:dyDescent="0.25">
      <c r="B59" s="1">
        <v>1562</v>
      </c>
      <c r="C59" s="1">
        <v>76.2</v>
      </c>
      <c r="D59" s="1">
        <f t="shared" si="0"/>
        <v>-13.799999999999997</v>
      </c>
      <c r="E59" s="1">
        <f t="shared" si="7"/>
        <v>1</v>
      </c>
      <c r="F59" s="3">
        <f t="shared" si="2"/>
        <v>0.04</v>
      </c>
      <c r="G59" s="1"/>
      <c r="H59" s="1"/>
      <c r="I59" s="1"/>
      <c r="V59" s="11" t="s">
        <v>14</v>
      </c>
      <c r="W59" s="13">
        <f>X56*2000/25</f>
        <v>69.333333333333329</v>
      </c>
      <c r="X59" s="3">
        <f>X56</f>
        <v>0.86666666666666659</v>
      </c>
      <c r="Y59" s="3">
        <f>Y56</f>
        <v>51.999999999999993</v>
      </c>
    </row>
    <row r="60" spans="2:25" x14ac:dyDescent="0.25">
      <c r="B60" s="1">
        <v>1612</v>
      </c>
      <c r="C60" s="1">
        <v>94.8</v>
      </c>
      <c r="D60" s="1">
        <f t="shared" si="0"/>
        <v>4.7999999999999972</v>
      </c>
      <c r="E60" s="1">
        <f t="shared" si="7"/>
        <v>50</v>
      </c>
      <c r="F60" s="3">
        <f t="shared" si="2"/>
        <v>2</v>
      </c>
      <c r="G60" s="1"/>
      <c r="H60" s="1"/>
      <c r="I60" s="1"/>
      <c r="V60" s="10" t="s">
        <v>12</v>
      </c>
      <c r="W60" s="9">
        <f>(W58-W59)/W58</f>
        <v>6.3063063063063127E-2</v>
      </c>
    </row>
    <row r="61" spans="2:25" x14ac:dyDescent="0.25">
      <c r="B61" s="1">
        <v>1703</v>
      </c>
      <c r="C61" s="1">
        <v>90</v>
      </c>
      <c r="D61" s="1">
        <f t="shared" si="0"/>
        <v>0</v>
      </c>
      <c r="E61" s="1">
        <f t="shared" si="7"/>
        <v>91</v>
      </c>
      <c r="F61" s="3">
        <f t="shared" si="2"/>
        <v>3.64</v>
      </c>
      <c r="G61" s="1"/>
      <c r="H61" s="1"/>
      <c r="I61" s="1"/>
    </row>
    <row r="62" spans="2:25" x14ac:dyDescent="0.25">
      <c r="B62" s="1">
        <v>1704</v>
      </c>
      <c r="C62" s="1">
        <v>92.1</v>
      </c>
      <c r="D62" s="1">
        <f t="shared" si="0"/>
        <v>2.0999999999999943</v>
      </c>
      <c r="E62" s="1">
        <f t="shared" si="7"/>
        <v>1</v>
      </c>
      <c r="F62" s="3">
        <f t="shared" si="2"/>
        <v>0.04</v>
      </c>
      <c r="G62" s="1"/>
      <c r="H62" s="1"/>
      <c r="I62" s="1"/>
    </row>
    <row r="63" spans="2:25" x14ac:dyDescent="0.25">
      <c r="B63" s="1">
        <v>1711</v>
      </c>
      <c r="C63" s="1">
        <v>83.8</v>
      </c>
      <c r="D63" s="1">
        <f t="shared" si="0"/>
        <v>-6.2000000000000028</v>
      </c>
      <c r="E63" s="1">
        <f t="shared" si="7"/>
        <v>7</v>
      </c>
      <c r="F63" s="3">
        <f t="shared" si="2"/>
        <v>0.28000000000000003</v>
      </c>
      <c r="G63" s="1"/>
      <c r="H63" s="1"/>
      <c r="I63" s="1"/>
    </row>
    <row r="64" spans="2:25" x14ac:dyDescent="0.25">
      <c r="B64" s="1">
        <v>1745</v>
      </c>
      <c r="C64" s="1">
        <v>89.4</v>
      </c>
      <c r="D64" s="1">
        <f t="shared" si="0"/>
        <v>-0.59999999999999432</v>
      </c>
      <c r="E64" s="1">
        <f t="shared" si="7"/>
        <v>34</v>
      </c>
      <c r="F64" s="3">
        <f t="shared" si="2"/>
        <v>1.36</v>
      </c>
      <c r="G64" s="1"/>
      <c r="H64" s="1"/>
      <c r="I64" s="1"/>
    </row>
    <row r="65" spans="2:9" x14ac:dyDescent="0.25">
      <c r="B65" s="1">
        <v>1760</v>
      </c>
      <c r="C65" s="1">
        <v>88.9</v>
      </c>
      <c r="D65" s="1">
        <f t="shared" si="0"/>
        <v>-1.0999999999999943</v>
      </c>
      <c r="E65" s="1">
        <f t="shared" si="7"/>
        <v>15</v>
      </c>
      <c r="F65" s="3">
        <f t="shared" si="2"/>
        <v>0.6</v>
      </c>
      <c r="G65" s="1"/>
      <c r="H65" s="1"/>
      <c r="I65" s="1"/>
    </row>
    <row r="66" spans="2:9" x14ac:dyDescent="0.25">
      <c r="B66" s="1">
        <v>1769</v>
      </c>
      <c r="C66" s="1">
        <v>71.099999999999994</v>
      </c>
      <c r="D66" s="1">
        <f t="shared" si="0"/>
        <v>-18.900000000000006</v>
      </c>
      <c r="E66" s="1">
        <f t="shared" si="7"/>
        <v>9</v>
      </c>
      <c r="F66" s="3">
        <f t="shared" si="2"/>
        <v>0.36</v>
      </c>
      <c r="G66" s="1"/>
      <c r="H66" s="1"/>
      <c r="I66" s="1"/>
    </row>
    <row r="67" spans="2:9" x14ac:dyDescent="0.25">
      <c r="B67" s="1">
        <v>1801</v>
      </c>
      <c r="C67" s="1">
        <v>108.4</v>
      </c>
      <c r="D67" s="1">
        <f t="shared" si="0"/>
        <v>18.400000000000006</v>
      </c>
      <c r="E67" s="1">
        <f t="shared" si="7"/>
        <v>32</v>
      </c>
      <c r="F67" s="3">
        <f t="shared" si="2"/>
        <v>1.28</v>
      </c>
      <c r="G67" s="1"/>
      <c r="H67" s="1"/>
      <c r="I67" s="1"/>
    </row>
    <row r="68" spans="2:9" x14ac:dyDescent="0.25">
      <c r="B68" s="1">
        <v>1829</v>
      </c>
      <c r="C68" s="1">
        <v>87.8</v>
      </c>
      <c r="D68" s="1">
        <f t="shared" si="0"/>
        <v>-2.2000000000000028</v>
      </c>
      <c r="E68" s="1">
        <f t="shared" ref="E68:E76" si="8">B68-B67</f>
        <v>28</v>
      </c>
      <c r="F68" s="3">
        <f t="shared" si="2"/>
        <v>1.1200000000000001</v>
      </c>
      <c r="G68" s="1"/>
      <c r="H68" s="1"/>
      <c r="I68" s="1"/>
    </row>
    <row r="69" spans="2:9" x14ac:dyDescent="0.25">
      <c r="B69" s="1">
        <v>1850</v>
      </c>
      <c r="C69" s="1">
        <v>78.5</v>
      </c>
      <c r="D69" s="1">
        <f t="shared" si="0"/>
        <v>-11.5</v>
      </c>
      <c r="E69" s="1">
        <f t="shared" si="8"/>
        <v>21</v>
      </c>
      <c r="F69" s="3">
        <f t="shared" ref="F69:F76" si="9">E69/25</f>
        <v>0.84</v>
      </c>
      <c r="G69" s="1"/>
      <c r="H69" s="1"/>
      <c r="I69" s="1"/>
    </row>
    <row r="70" spans="2:9" x14ac:dyDescent="0.25">
      <c r="B70" s="1">
        <v>1859</v>
      </c>
      <c r="C70" s="1">
        <v>83.2</v>
      </c>
      <c r="D70" s="1">
        <f t="shared" si="0"/>
        <v>-6.7999999999999972</v>
      </c>
      <c r="E70" s="1">
        <f t="shared" si="8"/>
        <v>9</v>
      </c>
      <c r="F70" s="3">
        <f t="shared" si="9"/>
        <v>0.36</v>
      </c>
      <c r="G70" s="1"/>
      <c r="H70" s="1"/>
      <c r="I70" s="1"/>
    </row>
    <row r="71" spans="2:9" x14ac:dyDescent="0.25">
      <c r="B71" s="1">
        <v>1874</v>
      </c>
      <c r="C71" s="1">
        <v>70.8</v>
      </c>
      <c r="D71" s="1">
        <f t="shared" si="0"/>
        <v>-19.200000000000003</v>
      </c>
      <c r="E71" s="1">
        <f t="shared" si="8"/>
        <v>15</v>
      </c>
      <c r="F71" s="3">
        <f t="shared" si="9"/>
        <v>0.6</v>
      </c>
      <c r="G71" s="1"/>
      <c r="H71" s="1"/>
      <c r="I71" s="1"/>
    </row>
    <row r="72" spans="2:9" x14ac:dyDescent="0.25">
      <c r="B72" s="1">
        <v>1879</v>
      </c>
      <c r="C72" s="1">
        <v>85.7</v>
      </c>
      <c r="D72" s="1">
        <f t="shared" si="0"/>
        <v>-4.2999999999999972</v>
      </c>
      <c r="E72" s="1">
        <f t="shared" si="8"/>
        <v>5</v>
      </c>
      <c r="F72" s="3">
        <f t="shared" si="9"/>
        <v>0.2</v>
      </c>
      <c r="G72" s="1"/>
      <c r="H72" s="1"/>
      <c r="I72" s="1"/>
    </row>
    <row r="73" spans="2:9" x14ac:dyDescent="0.25">
      <c r="B73" s="1">
        <v>1890</v>
      </c>
      <c r="C73" s="1">
        <v>71.599999999999994</v>
      </c>
      <c r="D73" s="1">
        <f t="shared" si="0"/>
        <v>-18.400000000000006</v>
      </c>
      <c r="E73" s="1">
        <f t="shared" si="8"/>
        <v>11</v>
      </c>
      <c r="F73" s="3">
        <f t="shared" si="9"/>
        <v>0.44</v>
      </c>
      <c r="G73" s="1"/>
      <c r="H73" s="1"/>
      <c r="I73" s="1"/>
    </row>
    <row r="74" spans="2:9" x14ac:dyDescent="0.25">
      <c r="B74" s="1">
        <v>1915</v>
      </c>
      <c r="C74" s="1">
        <v>100.5</v>
      </c>
      <c r="D74" s="1">
        <f t="shared" si="0"/>
        <v>10.5</v>
      </c>
      <c r="E74" s="1">
        <f t="shared" si="8"/>
        <v>25</v>
      </c>
      <c r="F74" s="3">
        <f t="shared" si="9"/>
        <v>1</v>
      </c>
      <c r="G74" s="1"/>
      <c r="H74" s="1"/>
      <c r="I74" s="1"/>
    </row>
    <row r="75" spans="2:9" x14ac:dyDescent="0.25">
      <c r="B75" s="1">
        <v>1955</v>
      </c>
      <c r="C75" s="1">
        <v>78</v>
      </c>
      <c r="D75" s="1">
        <f t="shared" ref="D75:D76" si="10">C75-90</f>
        <v>-12</v>
      </c>
      <c r="E75" s="1">
        <f t="shared" si="8"/>
        <v>40</v>
      </c>
      <c r="F75" s="3">
        <f t="shared" si="9"/>
        <v>1.6</v>
      </c>
      <c r="G75" s="1"/>
      <c r="H75" s="1"/>
      <c r="I75" s="1"/>
    </row>
    <row r="76" spans="2:9" x14ac:dyDescent="0.25">
      <c r="B76" s="1">
        <v>2001</v>
      </c>
      <c r="C76" s="1">
        <v>95.5</v>
      </c>
      <c r="D76" s="1">
        <f t="shared" si="10"/>
        <v>5.5</v>
      </c>
      <c r="E76" s="1">
        <f t="shared" si="8"/>
        <v>46</v>
      </c>
      <c r="F76" s="3">
        <f t="shared" si="9"/>
        <v>1.84</v>
      </c>
      <c r="G76" s="1"/>
      <c r="H76" s="1"/>
      <c r="I76" s="1"/>
    </row>
    <row r="77" spans="2:9" x14ac:dyDescent="0.25">
      <c r="B77" s="6">
        <v>3025</v>
      </c>
      <c r="C77" s="6"/>
      <c r="D77" s="6">
        <v>-41.7</v>
      </c>
      <c r="E77" s="6">
        <v>0</v>
      </c>
      <c r="F77" s="14">
        <f>E77/25</f>
        <v>0</v>
      </c>
      <c r="G77" s="15">
        <f>F77+B77/25</f>
        <v>121</v>
      </c>
      <c r="H77" s="14">
        <f t="shared" ref="H77:H140" si="11">G77/60</f>
        <v>2.0166666666666666</v>
      </c>
      <c r="I77" s="15">
        <f t="shared" ref="I77:I110" si="12">D77</f>
        <v>-41.7</v>
      </c>
    </row>
    <row r="78" spans="2:9" x14ac:dyDescent="0.25">
      <c r="B78" s="1">
        <v>3075</v>
      </c>
      <c r="C78" s="1"/>
      <c r="D78" s="1">
        <v>-25.4</v>
      </c>
      <c r="E78" s="1">
        <f>B78-B77</f>
        <v>50</v>
      </c>
      <c r="F78" s="3">
        <f>E78/25</f>
        <v>2</v>
      </c>
      <c r="G78" s="4">
        <f>G77+F78</f>
        <v>123</v>
      </c>
      <c r="H78" s="3">
        <f t="shared" si="11"/>
        <v>2.0499999999999998</v>
      </c>
      <c r="I78" s="4">
        <f t="shared" si="12"/>
        <v>-25.4</v>
      </c>
    </row>
    <row r="79" spans="2:9" x14ac:dyDescent="0.25">
      <c r="B79" s="1">
        <v>3076</v>
      </c>
      <c r="C79" s="1"/>
      <c r="D79" s="1">
        <v>-25.4</v>
      </c>
      <c r="E79" s="1">
        <f t="shared" ref="E79:E111" si="13">B79-B78</f>
        <v>1</v>
      </c>
      <c r="F79" s="3">
        <f t="shared" ref="F79:F142" si="14">E79/25</f>
        <v>0.04</v>
      </c>
      <c r="G79" s="4">
        <f t="shared" ref="G79:G142" si="15">G78+F79</f>
        <v>123.04</v>
      </c>
      <c r="H79" s="3">
        <f t="shared" si="11"/>
        <v>2.0506666666666669</v>
      </c>
      <c r="I79" s="4">
        <f t="shared" si="12"/>
        <v>-25.4</v>
      </c>
    </row>
    <row r="80" spans="2:9" x14ac:dyDescent="0.25">
      <c r="B80" s="1">
        <v>3089</v>
      </c>
      <c r="C80" s="1"/>
      <c r="D80" s="1">
        <v>-18.100000000000001</v>
      </c>
      <c r="E80" s="1">
        <f t="shared" si="13"/>
        <v>13</v>
      </c>
      <c r="F80" s="3">
        <f t="shared" si="14"/>
        <v>0.52</v>
      </c>
      <c r="G80" s="4">
        <f t="shared" si="15"/>
        <v>123.56</v>
      </c>
      <c r="H80" s="3">
        <f t="shared" si="11"/>
        <v>2.0593333333333335</v>
      </c>
      <c r="I80" s="4">
        <f t="shared" si="12"/>
        <v>-18.100000000000001</v>
      </c>
    </row>
    <row r="81" spans="2:9" x14ac:dyDescent="0.25">
      <c r="B81" s="1">
        <v>3151</v>
      </c>
      <c r="C81" s="1"/>
      <c r="D81" s="1">
        <v>-14.6</v>
      </c>
      <c r="E81" s="1">
        <f t="shared" si="13"/>
        <v>62</v>
      </c>
      <c r="F81" s="3">
        <f t="shared" si="14"/>
        <v>2.48</v>
      </c>
      <c r="G81" s="4">
        <f t="shared" si="15"/>
        <v>126.04</v>
      </c>
      <c r="H81" s="3">
        <f t="shared" si="11"/>
        <v>2.1006666666666667</v>
      </c>
      <c r="I81" s="4">
        <f t="shared" si="12"/>
        <v>-14.6</v>
      </c>
    </row>
    <row r="82" spans="2:9" x14ac:dyDescent="0.25">
      <c r="B82" s="1">
        <v>3154</v>
      </c>
      <c r="C82" s="1"/>
      <c r="D82" s="1">
        <v>-7.8</v>
      </c>
      <c r="E82" s="1">
        <f t="shared" si="13"/>
        <v>3</v>
      </c>
      <c r="F82" s="3">
        <f t="shared" si="14"/>
        <v>0.12</v>
      </c>
      <c r="G82" s="4">
        <f t="shared" si="15"/>
        <v>126.16000000000001</v>
      </c>
      <c r="H82" s="3">
        <f t="shared" si="11"/>
        <v>2.1026666666666669</v>
      </c>
      <c r="I82" s="4">
        <f t="shared" si="12"/>
        <v>-7.8</v>
      </c>
    </row>
    <row r="83" spans="2:9" x14ac:dyDescent="0.25">
      <c r="B83" s="1">
        <v>3241</v>
      </c>
      <c r="C83" s="1"/>
      <c r="D83" s="1">
        <v>0.8</v>
      </c>
      <c r="E83" s="1">
        <f t="shared" si="13"/>
        <v>87</v>
      </c>
      <c r="F83" s="3">
        <f t="shared" si="14"/>
        <v>3.48</v>
      </c>
      <c r="G83" s="4">
        <f t="shared" si="15"/>
        <v>129.64000000000001</v>
      </c>
      <c r="H83" s="3">
        <f t="shared" si="11"/>
        <v>2.1606666666666667</v>
      </c>
      <c r="I83" s="4">
        <f t="shared" si="12"/>
        <v>0.8</v>
      </c>
    </row>
    <row r="84" spans="2:9" x14ac:dyDescent="0.25">
      <c r="B84" s="1">
        <v>3257</v>
      </c>
      <c r="C84" s="1"/>
      <c r="D84" s="1">
        <v>4</v>
      </c>
      <c r="E84" s="1">
        <f t="shared" si="13"/>
        <v>16</v>
      </c>
      <c r="F84" s="3">
        <f t="shared" si="14"/>
        <v>0.64</v>
      </c>
      <c r="G84" s="4">
        <f t="shared" si="15"/>
        <v>130.28</v>
      </c>
      <c r="H84" s="3">
        <f t="shared" si="11"/>
        <v>2.1713333333333336</v>
      </c>
      <c r="I84" s="4">
        <f t="shared" si="12"/>
        <v>4</v>
      </c>
    </row>
    <row r="85" spans="2:9" x14ac:dyDescent="0.25">
      <c r="B85" s="1">
        <v>3274</v>
      </c>
      <c r="C85" s="1"/>
      <c r="D85" s="1">
        <v>-9.9</v>
      </c>
      <c r="E85" s="1">
        <f t="shared" si="13"/>
        <v>17</v>
      </c>
      <c r="F85" s="3">
        <f t="shared" si="14"/>
        <v>0.68</v>
      </c>
      <c r="G85" s="4">
        <f t="shared" si="15"/>
        <v>130.96</v>
      </c>
      <c r="H85" s="3">
        <f t="shared" si="11"/>
        <v>2.182666666666667</v>
      </c>
      <c r="I85" s="4">
        <f t="shared" si="12"/>
        <v>-9.9</v>
      </c>
    </row>
    <row r="86" spans="2:9" x14ac:dyDescent="0.25">
      <c r="B86" s="1">
        <v>3279</v>
      </c>
      <c r="C86" s="1"/>
      <c r="D86" s="1">
        <v>0.8</v>
      </c>
      <c r="E86" s="1">
        <f t="shared" si="13"/>
        <v>5</v>
      </c>
      <c r="F86" s="3">
        <f t="shared" si="14"/>
        <v>0.2</v>
      </c>
      <c r="G86" s="4">
        <f t="shared" si="15"/>
        <v>131.16</v>
      </c>
      <c r="H86" s="3">
        <f t="shared" si="11"/>
        <v>2.1859999999999999</v>
      </c>
      <c r="I86" s="4">
        <f t="shared" si="12"/>
        <v>0.8</v>
      </c>
    </row>
    <row r="87" spans="2:9" x14ac:dyDescent="0.25">
      <c r="B87" s="1">
        <v>3292</v>
      </c>
      <c r="C87" s="1"/>
      <c r="D87" s="1">
        <v>15.7</v>
      </c>
      <c r="E87" s="1">
        <f t="shared" si="13"/>
        <v>13</v>
      </c>
      <c r="F87" s="3">
        <f t="shared" si="14"/>
        <v>0.52</v>
      </c>
      <c r="G87" s="4">
        <f t="shared" si="15"/>
        <v>131.68</v>
      </c>
      <c r="H87" s="3">
        <f t="shared" si="11"/>
        <v>2.194666666666667</v>
      </c>
      <c r="I87" s="4">
        <f t="shared" si="12"/>
        <v>15.7</v>
      </c>
    </row>
    <row r="88" spans="2:9" x14ac:dyDescent="0.25">
      <c r="B88" s="1">
        <v>3303</v>
      </c>
      <c r="C88" s="1"/>
      <c r="D88" s="1">
        <v>32</v>
      </c>
      <c r="E88" s="1">
        <f t="shared" si="13"/>
        <v>11</v>
      </c>
      <c r="F88" s="3">
        <f t="shared" si="14"/>
        <v>0.44</v>
      </c>
      <c r="G88" s="4">
        <f t="shared" si="15"/>
        <v>132.12</v>
      </c>
      <c r="H88" s="3">
        <f t="shared" si="11"/>
        <v>2.202</v>
      </c>
      <c r="I88" s="4">
        <f t="shared" si="12"/>
        <v>32</v>
      </c>
    </row>
    <row r="89" spans="2:9" x14ac:dyDescent="0.25">
      <c r="B89" s="1">
        <v>3304</v>
      </c>
      <c r="C89" s="1"/>
      <c r="D89" s="1">
        <v>31.4</v>
      </c>
      <c r="E89" s="1">
        <f t="shared" si="13"/>
        <v>1</v>
      </c>
      <c r="F89" s="3">
        <f t="shared" si="14"/>
        <v>0.04</v>
      </c>
      <c r="G89" s="4">
        <f t="shared" si="15"/>
        <v>132.16</v>
      </c>
      <c r="H89" s="3">
        <f t="shared" si="11"/>
        <v>2.2026666666666666</v>
      </c>
      <c r="I89" s="4">
        <f t="shared" si="12"/>
        <v>31.4</v>
      </c>
    </row>
    <row r="90" spans="2:9" x14ac:dyDescent="0.25">
      <c r="B90" s="1">
        <v>3308</v>
      </c>
      <c r="C90" s="1"/>
      <c r="D90" s="1">
        <v>-28.9</v>
      </c>
      <c r="E90" s="1">
        <f t="shared" si="13"/>
        <v>4</v>
      </c>
      <c r="F90" s="3">
        <f t="shared" si="14"/>
        <v>0.16</v>
      </c>
      <c r="G90" s="4">
        <f t="shared" si="15"/>
        <v>132.32</v>
      </c>
      <c r="H90" s="3">
        <f t="shared" si="11"/>
        <v>2.2053333333333334</v>
      </c>
      <c r="I90" s="4">
        <f t="shared" si="12"/>
        <v>-28.9</v>
      </c>
    </row>
    <row r="91" spans="2:9" x14ac:dyDescent="0.25">
      <c r="B91" s="1">
        <v>3309</v>
      </c>
      <c r="C91" s="1"/>
      <c r="D91" s="1">
        <v>-25.5</v>
      </c>
      <c r="E91" s="1">
        <f t="shared" si="13"/>
        <v>1</v>
      </c>
      <c r="F91" s="3">
        <f t="shared" si="14"/>
        <v>0.04</v>
      </c>
      <c r="G91" s="4">
        <f t="shared" si="15"/>
        <v>132.35999999999999</v>
      </c>
      <c r="H91" s="3">
        <f t="shared" si="11"/>
        <v>2.206</v>
      </c>
      <c r="I91" s="4">
        <f t="shared" si="12"/>
        <v>-25.5</v>
      </c>
    </row>
    <row r="92" spans="2:9" x14ac:dyDescent="0.25">
      <c r="B92" s="1">
        <v>3311</v>
      </c>
      <c r="C92" s="1"/>
      <c r="D92" s="1">
        <v>23.6</v>
      </c>
      <c r="E92" s="1">
        <f t="shared" si="13"/>
        <v>2</v>
      </c>
      <c r="F92" s="3">
        <f t="shared" si="14"/>
        <v>0.08</v>
      </c>
      <c r="G92" s="4">
        <f t="shared" si="15"/>
        <v>132.44</v>
      </c>
      <c r="H92" s="3">
        <f t="shared" si="11"/>
        <v>2.2073333333333331</v>
      </c>
      <c r="I92" s="4">
        <f t="shared" si="12"/>
        <v>23.6</v>
      </c>
    </row>
    <row r="93" spans="2:9" x14ac:dyDescent="0.25">
      <c r="B93" s="1">
        <v>3328</v>
      </c>
      <c r="C93" s="1"/>
      <c r="D93" s="1">
        <v>-19.600000000000001</v>
      </c>
      <c r="E93" s="1">
        <f t="shared" si="13"/>
        <v>17</v>
      </c>
      <c r="F93" s="3">
        <f t="shared" si="14"/>
        <v>0.68</v>
      </c>
      <c r="G93" s="4">
        <f t="shared" si="15"/>
        <v>133.12</v>
      </c>
      <c r="H93" s="3">
        <f t="shared" si="11"/>
        <v>2.2186666666666666</v>
      </c>
      <c r="I93" s="4">
        <f t="shared" si="12"/>
        <v>-19.600000000000001</v>
      </c>
    </row>
    <row r="94" spans="2:9" x14ac:dyDescent="0.25">
      <c r="B94" s="1">
        <v>3366</v>
      </c>
      <c r="C94" s="1"/>
      <c r="D94" s="1">
        <v>24.3</v>
      </c>
      <c r="E94" s="1">
        <f t="shared" si="13"/>
        <v>38</v>
      </c>
      <c r="F94" s="3">
        <f t="shared" si="14"/>
        <v>1.52</v>
      </c>
      <c r="G94" s="4">
        <f t="shared" si="15"/>
        <v>134.64000000000001</v>
      </c>
      <c r="H94" s="3">
        <f t="shared" si="11"/>
        <v>2.2440000000000002</v>
      </c>
      <c r="I94" s="4">
        <f t="shared" si="12"/>
        <v>24.3</v>
      </c>
    </row>
    <row r="95" spans="2:9" x14ac:dyDescent="0.25">
      <c r="B95" s="1">
        <v>3370</v>
      </c>
      <c r="C95" s="1"/>
      <c r="D95" s="1">
        <v>36.1</v>
      </c>
      <c r="E95" s="1">
        <f t="shared" si="13"/>
        <v>4</v>
      </c>
      <c r="F95" s="3">
        <f t="shared" si="14"/>
        <v>0.16</v>
      </c>
      <c r="G95" s="4">
        <f t="shared" si="15"/>
        <v>134.80000000000001</v>
      </c>
      <c r="H95" s="3">
        <f t="shared" si="11"/>
        <v>2.246666666666667</v>
      </c>
      <c r="I95" s="4">
        <f t="shared" si="12"/>
        <v>36.1</v>
      </c>
    </row>
    <row r="96" spans="2:9" x14ac:dyDescent="0.25">
      <c r="B96" s="1">
        <v>3394</v>
      </c>
      <c r="C96" s="1"/>
      <c r="D96" s="1">
        <v>-20.7</v>
      </c>
      <c r="E96" s="1">
        <f t="shared" si="13"/>
        <v>24</v>
      </c>
      <c r="F96" s="3">
        <f t="shared" si="14"/>
        <v>0.96</v>
      </c>
      <c r="G96" s="4">
        <f t="shared" si="15"/>
        <v>135.76000000000002</v>
      </c>
      <c r="H96" s="3">
        <f t="shared" si="11"/>
        <v>2.262666666666667</v>
      </c>
      <c r="I96" s="4">
        <f t="shared" si="12"/>
        <v>-20.7</v>
      </c>
    </row>
    <row r="97" spans="2:9" x14ac:dyDescent="0.25">
      <c r="B97" s="1">
        <v>3408</v>
      </c>
      <c r="C97" s="1"/>
      <c r="D97" s="1">
        <v>-75</v>
      </c>
      <c r="E97" s="1">
        <f t="shared" si="13"/>
        <v>14</v>
      </c>
      <c r="F97" s="3">
        <f t="shared" si="14"/>
        <v>0.56000000000000005</v>
      </c>
      <c r="G97" s="4">
        <f t="shared" si="15"/>
        <v>136.32000000000002</v>
      </c>
      <c r="H97" s="3">
        <f t="shared" si="11"/>
        <v>2.2720000000000002</v>
      </c>
      <c r="I97" s="4">
        <f t="shared" si="12"/>
        <v>-75</v>
      </c>
    </row>
    <row r="98" spans="2:9" x14ac:dyDescent="0.25">
      <c r="B98" s="1">
        <v>3447</v>
      </c>
      <c r="C98" s="1"/>
      <c r="D98" s="1">
        <v>-8.6999999999999993</v>
      </c>
      <c r="E98" s="1">
        <f t="shared" si="13"/>
        <v>39</v>
      </c>
      <c r="F98" s="3">
        <f t="shared" si="14"/>
        <v>1.56</v>
      </c>
      <c r="G98" s="4">
        <f t="shared" si="15"/>
        <v>137.88000000000002</v>
      </c>
      <c r="H98" s="3">
        <f t="shared" si="11"/>
        <v>2.2980000000000005</v>
      </c>
      <c r="I98" s="4">
        <f t="shared" si="12"/>
        <v>-8.6999999999999993</v>
      </c>
    </row>
    <row r="99" spans="2:9" x14ac:dyDescent="0.25">
      <c r="B99" s="1">
        <v>3454</v>
      </c>
      <c r="C99" s="1"/>
      <c r="D99" s="1">
        <v>10.7</v>
      </c>
      <c r="E99" s="1">
        <f t="shared" si="13"/>
        <v>7</v>
      </c>
      <c r="F99" s="3">
        <f t="shared" si="14"/>
        <v>0.28000000000000003</v>
      </c>
      <c r="G99" s="4">
        <f t="shared" si="15"/>
        <v>138.16000000000003</v>
      </c>
      <c r="H99" s="3">
        <f t="shared" si="11"/>
        <v>2.3026666666666671</v>
      </c>
      <c r="I99" s="4">
        <f t="shared" si="12"/>
        <v>10.7</v>
      </c>
    </row>
    <row r="100" spans="2:9" x14ac:dyDescent="0.25">
      <c r="B100" s="1">
        <v>3472</v>
      </c>
      <c r="C100" s="1"/>
      <c r="D100" s="1">
        <v>0.4</v>
      </c>
      <c r="E100" s="1">
        <f t="shared" si="13"/>
        <v>18</v>
      </c>
      <c r="F100" s="3">
        <f t="shared" si="14"/>
        <v>0.72</v>
      </c>
      <c r="G100" s="4">
        <f t="shared" si="15"/>
        <v>138.88000000000002</v>
      </c>
      <c r="H100" s="3">
        <f t="shared" si="11"/>
        <v>2.3146666666666671</v>
      </c>
      <c r="I100" s="4">
        <f t="shared" si="12"/>
        <v>0.4</v>
      </c>
    </row>
    <row r="101" spans="2:9" x14ac:dyDescent="0.25">
      <c r="B101" s="1">
        <v>3557</v>
      </c>
      <c r="C101" s="1"/>
      <c r="D101" s="1">
        <v>14.1</v>
      </c>
      <c r="E101" s="1">
        <f t="shared" si="13"/>
        <v>85</v>
      </c>
      <c r="F101" s="3">
        <f t="shared" si="14"/>
        <v>3.4</v>
      </c>
      <c r="G101" s="4">
        <f t="shared" si="15"/>
        <v>142.28000000000003</v>
      </c>
      <c r="H101" s="3">
        <f t="shared" si="11"/>
        <v>2.3713333333333337</v>
      </c>
      <c r="I101" s="4">
        <f t="shared" si="12"/>
        <v>14.1</v>
      </c>
    </row>
    <row r="102" spans="2:9" x14ac:dyDescent="0.25">
      <c r="B102" s="1">
        <v>3562</v>
      </c>
      <c r="C102" s="1"/>
      <c r="D102" s="1">
        <v>2.9</v>
      </c>
      <c r="E102" s="1">
        <f t="shared" si="13"/>
        <v>5</v>
      </c>
      <c r="F102" s="3">
        <f t="shared" si="14"/>
        <v>0.2</v>
      </c>
      <c r="G102" s="4">
        <f t="shared" si="15"/>
        <v>142.48000000000002</v>
      </c>
      <c r="H102" s="3">
        <f t="shared" si="11"/>
        <v>2.3746666666666671</v>
      </c>
      <c r="I102" s="4">
        <f t="shared" si="12"/>
        <v>2.9</v>
      </c>
    </row>
    <row r="103" spans="2:9" x14ac:dyDescent="0.25">
      <c r="B103" s="1">
        <v>3579</v>
      </c>
      <c r="C103" s="1"/>
      <c r="D103" s="1">
        <v>-3.7</v>
      </c>
      <c r="E103" s="1">
        <f t="shared" si="13"/>
        <v>17</v>
      </c>
      <c r="F103" s="3">
        <f t="shared" si="14"/>
        <v>0.68</v>
      </c>
      <c r="G103" s="4">
        <f t="shared" si="15"/>
        <v>143.16000000000003</v>
      </c>
      <c r="H103" s="3">
        <f t="shared" si="11"/>
        <v>2.3860000000000006</v>
      </c>
      <c r="I103" s="4">
        <f t="shared" si="12"/>
        <v>-3.7</v>
      </c>
    </row>
    <row r="104" spans="2:9" x14ac:dyDescent="0.25">
      <c r="B104" s="1">
        <v>3627</v>
      </c>
      <c r="C104" s="1"/>
      <c r="D104" s="1">
        <v>9.5</v>
      </c>
      <c r="E104" s="1">
        <f t="shared" si="13"/>
        <v>48</v>
      </c>
      <c r="F104" s="3">
        <f t="shared" si="14"/>
        <v>1.92</v>
      </c>
      <c r="G104" s="4">
        <f t="shared" si="15"/>
        <v>145.08000000000001</v>
      </c>
      <c r="H104" s="3">
        <f t="shared" si="11"/>
        <v>2.4180000000000001</v>
      </c>
      <c r="I104" s="4">
        <f t="shared" si="12"/>
        <v>9.5</v>
      </c>
    </row>
    <row r="105" spans="2:9" x14ac:dyDescent="0.25">
      <c r="B105" s="1">
        <v>3657</v>
      </c>
      <c r="C105" s="1"/>
      <c r="D105" s="1">
        <v>-2.5</v>
      </c>
      <c r="E105" s="1">
        <f t="shared" si="13"/>
        <v>30</v>
      </c>
      <c r="F105" s="3">
        <f t="shared" si="14"/>
        <v>1.2</v>
      </c>
      <c r="G105" s="4">
        <f t="shared" si="15"/>
        <v>146.28</v>
      </c>
      <c r="H105" s="3">
        <f t="shared" si="11"/>
        <v>2.4380000000000002</v>
      </c>
      <c r="I105" s="4">
        <f t="shared" si="12"/>
        <v>-2.5</v>
      </c>
    </row>
    <row r="106" spans="2:9" x14ac:dyDescent="0.25">
      <c r="B106" s="1">
        <v>3679</v>
      </c>
      <c r="C106" s="1"/>
      <c r="D106" s="1">
        <v>-1.3</v>
      </c>
      <c r="E106" s="1">
        <f t="shared" si="13"/>
        <v>22</v>
      </c>
      <c r="F106" s="3">
        <f t="shared" si="14"/>
        <v>0.88</v>
      </c>
      <c r="G106" s="4">
        <f t="shared" si="15"/>
        <v>147.16</v>
      </c>
      <c r="H106" s="3">
        <f t="shared" si="11"/>
        <v>2.4526666666666666</v>
      </c>
      <c r="I106" s="4">
        <f t="shared" si="12"/>
        <v>-1.3</v>
      </c>
    </row>
    <row r="107" spans="2:9" x14ac:dyDescent="0.25">
      <c r="B107" s="1">
        <v>3680</v>
      </c>
      <c r="C107" s="1"/>
      <c r="D107" s="1">
        <v>-1.3</v>
      </c>
      <c r="E107" s="1">
        <f t="shared" si="13"/>
        <v>1</v>
      </c>
      <c r="F107" s="3">
        <f t="shared" si="14"/>
        <v>0.04</v>
      </c>
      <c r="G107" s="4">
        <f t="shared" si="15"/>
        <v>147.19999999999999</v>
      </c>
      <c r="H107" s="3">
        <f t="shared" si="11"/>
        <v>2.4533333333333331</v>
      </c>
      <c r="I107" s="4">
        <f t="shared" si="12"/>
        <v>-1.3</v>
      </c>
    </row>
    <row r="108" spans="2:9" x14ac:dyDescent="0.25">
      <c r="B108" s="1">
        <v>3688</v>
      </c>
      <c r="C108" s="1"/>
      <c r="D108" s="1">
        <v>-1.1000000000000001</v>
      </c>
      <c r="E108" s="1">
        <f t="shared" si="13"/>
        <v>8</v>
      </c>
      <c r="F108" s="3">
        <f t="shared" si="14"/>
        <v>0.32</v>
      </c>
      <c r="G108" s="4">
        <f t="shared" si="15"/>
        <v>147.51999999999998</v>
      </c>
      <c r="H108" s="3">
        <f t="shared" si="11"/>
        <v>2.4586666666666663</v>
      </c>
      <c r="I108" s="4">
        <f t="shared" si="12"/>
        <v>-1.1000000000000001</v>
      </c>
    </row>
    <row r="109" spans="2:9" x14ac:dyDescent="0.25">
      <c r="B109" s="1">
        <v>3708</v>
      </c>
      <c r="C109" s="1"/>
      <c r="D109" s="1">
        <v>3.7</v>
      </c>
      <c r="E109" s="1">
        <f t="shared" si="13"/>
        <v>20</v>
      </c>
      <c r="F109" s="3">
        <f t="shared" si="14"/>
        <v>0.8</v>
      </c>
      <c r="G109" s="4">
        <f t="shared" si="15"/>
        <v>148.32</v>
      </c>
      <c r="H109" s="3">
        <f t="shared" si="11"/>
        <v>2.472</v>
      </c>
      <c r="I109" s="4">
        <f t="shared" si="12"/>
        <v>3.7</v>
      </c>
    </row>
    <row r="110" spans="2:9" x14ac:dyDescent="0.25">
      <c r="B110" s="1">
        <v>3724</v>
      </c>
      <c r="C110" s="1"/>
      <c r="D110" s="1">
        <v>-34.200000000000003</v>
      </c>
      <c r="E110" s="1">
        <f t="shared" si="13"/>
        <v>16</v>
      </c>
      <c r="F110" s="3">
        <f t="shared" si="14"/>
        <v>0.64</v>
      </c>
      <c r="G110" s="4">
        <f t="shared" si="15"/>
        <v>148.95999999999998</v>
      </c>
      <c r="H110" s="3">
        <f t="shared" si="11"/>
        <v>2.4826666666666664</v>
      </c>
      <c r="I110" s="4">
        <f t="shared" si="12"/>
        <v>-34.200000000000003</v>
      </c>
    </row>
    <row r="111" spans="2:9" x14ac:dyDescent="0.25">
      <c r="B111" s="1">
        <v>3751</v>
      </c>
      <c r="C111" s="1">
        <v>78.099999999999994</v>
      </c>
      <c r="D111" s="4">
        <f t="shared" ref="D111:D137" si="16">-1*(90-C111)</f>
        <v>-11.900000000000006</v>
      </c>
      <c r="E111" s="1">
        <f t="shared" si="13"/>
        <v>27</v>
      </c>
      <c r="F111" s="3">
        <f t="shared" si="14"/>
        <v>1.08</v>
      </c>
      <c r="G111" s="4">
        <f t="shared" si="15"/>
        <v>150.04</v>
      </c>
      <c r="H111" s="3">
        <f t="shared" si="11"/>
        <v>2.5006666666666666</v>
      </c>
      <c r="I111" s="4">
        <f>D111</f>
        <v>-11.900000000000006</v>
      </c>
    </row>
    <row r="112" spans="2:9" x14ac:dyDescent="0.25">
      <c r="B112" s="1">
        <v>3860</v>
      </c>
      <c r="C112" s="1">
        <v>108.9</v>
      </c>
      <c r="D112" s="4">
        <f t="shared" si="16"/>
        <v>18.900000000000006</v>
      </c>
      <c r="E112" s="1">
        <f>B112-B111</f>
        <v>109</v>
      </c>
      <c r="F112" s="3">
        <f t="shared" si="14"/>
        <v>4.3600000000000003</v>
      </c>
      <c r="G112" s="4">
        <f t="shared" si="15"/>
        <v>154.4</v>
      </c>
      <c r="H112" s="3">
        <f t="shared" si="11"/>
        <v>2.5733333333333333</v>
      </c>
      <c r="I112" s="4">
        <f t="shared" ref="I112:I175" si="17">D112</f>
        <v>18.900000000000006</v>
      </c>
    </row>
    <row r="113" spans="2:9" x14ac:dyDescent="0.25">
      <c r="B113" s="7">
        <v>3873</v>
      </c>
      <c r="C113" s="1"/>
      <c r="D113" s="4"/>
      <c r="E113" s="1">
        <f>B113-B112</f>
        <v>13</v>
      </c>
      <c r="F113" s="1"/>
      <c r="G113" s="4"/>
      <c r="H113" s="3"/>
      <c r="I113" s="4"/>
    </row>
    <row r="114" spans="2:9" x14ac:dyDescent="0.25">
      <c r="B114" s="1">
        <v>3874</v>
      </c>
      <c r="C114" s="1">
        <v>106.2</v>
      </c>
      <c r="D114" s="4">
        <f t="shared" si="16"/>
        <v>16.200000000000003</v>
      </c>
      <c r="E114" s="1">
        <f>B114-B112</f>
        <v>14</v>
      </c>
      <c r="F114" s="1">
        <f t="shared" si="14"/>
        <v>0.56000000000000005</v>
      </c>
      <c r="G114" s="4">
        <f>G112+F114</f>
        <v>154.96</v>
      </c>
      <c r="H114" s="3">
        <f t="shared" si="11"/>
        <v>2.5826666666666669</v>
      </c>
      <c r="I114" s="4">
        <f t="shared" si="17"/>
        <v>16.200000000000003</v>
      </c>
    </row>
    <row r="115" spans="2:9" x14ac:dyDescent="0.25">
      <c r="B115" s="7">
        <v>3891</v>
      </c>
      <c r="C115" s="1"/>
      <c r="D115" s="4"/>
      <c r="E115" s="1">
        <f t="shared" ref="E115:E116" si="18">B115-B113</f>
        <v>18</v>
      </c>
      <c r="F115" s="1"/>
      <c r="G115" s="4"/>
      <c r="H115" s="3"/>
      <c r="I115" s="4"/>
    </row>
    <row r="116" spans="2:9" x14ac:dyDescent="0.25">
      <c r="B116" s="7">
        <v>3895</v>
      </c>
      <c r="C116" s="1"/>
      <c r="D116" s="4"/>
      <c r="E116" s="1">
        <f t="shared" si="18"/>
        <v>21</v>
      </c>
      <c r="F116" s="1"/>
      <c r="G116" s="4"/>
      <c r="H116" s="3"/>
      <c r="I116" s="4"/>
    </row>
    <row r="117" spans="2:9" x14ac:dyDescent="0.25">
      <c r="B117" s="1">
        <v>3912</v>
      </c>
      <c r="C117" s="1">
        <v>97.6</v>
      </c>
      <c r="D117" s="4">
        <f t="shared" si="16"/>
        <v>7.5999999999999943</v>
      </c>
      <c r="E117" s="1">
        <f>B117-B114</f>
        <v>38</v>
      </c>
      <c r="F117" s="3">
        <f t="shared" si="14"/>
        <v>1.52</v>
      </c>
      <c r="G117" s="4">
        <f>G114+F117</f>
        <v>156.48000000000002</v>
      </c>
      <c r="H117" s="3">
        <f t="shared" si="11"/>
        <v>2.6080000000000001</v>
      </c>
      <c r="I117" s="4">
        <f t="shared" si="17"/>
        <v>7.5999999999999943</v>
      </c>
    </row>
    <row r="118" spans="2:9" x14ac:dyDescent="0.25">
      <c r="B118" s="1">
        <v>3934</v>
      </c>
      <c r="C118" s="1">
        <v>110.9</v>
      </c>
      <c r="D118" s="4">
        <f t="shared" si="16"/>
        <v>20.900000000000006</v>
      </c>
      <c r="E118" s="1">
        <f t="shared" ref="E118:E181" si="19">B118-B117</f>
        <v>22</v>
      </c>
      <c r="F118" s="3">
        <f t="shared" si="14"/>
        <v>0.88</v>
      </c>
      <c r="G118" s="4">
        <f t="shared" si="15"/>
        <v>157.36000000000001</v>
      </c>
      <c r="H118" s="3">
        <f t="shared" si="11"/>
        <v>2.6226666666666669</v>
      </c>
      <c r="I118" s="4">
        <f t="shared" si="17"/>
        <v>20.900000000000006</v>
      </c>
    </row>
    <row r="119" spans="2:9" x14ac:dyDescent="0.25">
      <c r="B119" s="1">
        <v>3965</v>
      </c>
      <c r="C119" s="1">
        <v>92.6</v>
      </c>
      <c r="D119" s="4">
        <f t="shared" si="16"/>
        <v>2.5999999999999943</v>
      </c>
      <c r="E119" s="1">
        <f t="shared" si="19"/>
        <v>31</v>
      </c>
      <c r="F119" s="3">
        <f t="shared" si="14"/>
        <v>1.24</v>
      </c>
      <c r="G119" s="4">
        <f t="shared" si="15"/>
        <v>158.60000000000002</v>
      </c>
      <c r="H119" s="3">
        <f t="shared" si="11"/>
        <v>2.6433333333333335</v>
      </c>
      <c r="I119" s="4">
        <f t="shared" si="17"/>
        <v>2.5999999999999943</v>
      </c>
    </row>
    <row r="120" spans="2:9" x14ac:dyDescent="0.25">
      <c r="B120" s="1">
        <v>4000</v>
      </c>
      <c r="C120" s="1">
        <v>79.7</v>
      </c>
      <c r="D120" s="4">
        <f t="shared" si="16"/>
        <v>-10.299999999999997</v>
      </c>
      <c r="E120" s="1">
        <f t="shared" si="19"/>
        <v>35</v>
      </c>
      <c r="F120" s="3">
        <f t="shared" si="14"/>
        <v>1.4</v>
      </c>
      <c r="G120" s="4">
        <f t="shared" si="15"/>
        <v>160.00000000000003</v>
      </c>
      <c r="H120" s="3">
        <f t="shared" si="11"/>
        <v>2.666666666666667</v>
      </c>
      <c r="I120" s="4">
        <f t="shared" si="17"/>
        <v>-10.299999999999997</v>
      </c>
    </row>
    <row r="121" spans="2:9" x14ac:dyDescent="0.25">
      <c r="B121" s="1">
        <v>4032</v>
      </c>
      <c r="C121" s="1">
        <v>78.3</v>
      </c>
      <c r="D121" s="4">
        <f t="shared" si="16"/>
        <v>-11.700000000000003</v>
      </c>
      <c r="E121" s="1">
        <f t="shared" si="19"/>
        <v>32</v>
      </c>
      <c r="F121" s="3">
        <f t="shared" si="14"/>
        <v>1.28</v>
      </c>
      <c r="G121" s="4">
        <f t="shared" si="15"/>
        <v>161.28000000000003</v>
      </c>
      <c r="H121" s="3">
        <f t="shared" si="11"/>
        <v>2.6880000000000006</v>
      </c>
      <c r="I121" s="4">
        <f t="shared" si="17"/>
        <v>-11.700000000000003</v>
      </c>
    </row>
    <row r="122" spans="2:9" x14ac:dyDescent="0.25">
      <c r="B122" s="1">
        <v>4058</v>
      </c>
      <c r="C122" s="1">
        <v>86.3</v>
      </c>
      <c r="D122" s="4">
        <f t="shared" si="16"/>
        <v>-3.7000000000000028</v>
      </c>
      <c r="E122" s="1">
        <f t="shared" si="19"/>
        <v>26</v>
      </c>
      <c r="F122" s="3">
        <f t="shared" si="14"/>
        <v>1.04</v>
      </c>
      <c r="G122" s="4">
        <f t="shared" si="15"/>
        <v>162.32000000000002</v>
      </c>
      <c r="H122" s="3">
        <f t="shared" si="11"/>
        <v>2.7053333333333338</v>
      </c>
      <c r="I122" s="4">
        <f t="shared" si="17"/>
        <v>-3.7000000000000028</v>
      </c>
    </row>
    <row r="123" spans="2:9" x14ac:dyDescent="0.25">
      <c r="B123" s="1">
        <v>4074</v>
      </c>
      <c r="C123" s="1">
        <v>88.3</v>
      </c>
      <c r="D123" s="4">
        <f t="shared" si="16"/>
        <v>-1.7000000000000028</v>
      </c>
      <c r="E123" s="1">
        <f t="shared" si="19"/>
        <v>16</v>
      </c>
      <c r="F123" s="3">
        <f t="shared" si="14"/>
        <v>0.64</v>
      </c>
      <c r="G123" s="4">
        <f t="shared" si="15"/>
        <v>162.96</v>
      </c>
      <c r="H123" s="3">
        <f t="shared" si="11"/>
        <v>2.7160000000000002</v>
      </c>
      <c r="I123" s="4">
        <f t="shared" si="17"/>
        <v>-1.7000000000000028</v>
      </c>
    </row>
    <row r="124" spans="2:9" x14ac:dyDescent="0.25">
      <c r="B124" s="1">
        <v>4085</v>
      </c>
      <c r="C124" s="1">
        <v>87.9</v>
      </c>
      <c r="D124" s="4">
        <f t="shared" si="16"/>
        <v>-2.0999999999999943</v>
      </c>
      <c r="E124" s="1">
        <f t="shared" si="19"/>
        <v>11</v>
      </c>
      <c r="F124" s="3">
        <f t="shared" si="14"/>
        <v>0.44</v>
      </c>
      <c r="G124" s="4">
        <f t="shared" si="15"/>
        <v>163.4</v>
      </c>
      <c r="H124" s="3">
        <f t="shared" si="11"/>
        <v>2.7233333333333336</v>
      </c>
      <c r="I124" s="4">
        <f t="shared" si="17"/>
        <v>-2.0999999999999943</v>
      </c>
    </row>
    <row r="125" spans="2:9" x14ac:dyDescent="0.25">
      <c r="B125" s="1">
        <v>4088</v>
      </c>
      <c r="C125" s="1">
        <v>73.5</v>
      </c>
      <c r="D125" s="4">
        <f t="shared" si="16"/>
        <v>-16.5</v>
      </c>
      <c r="E125" s="1">
        <f t="shared" si="19"/>
        <v>3</v>
      </c>
      <c r="F125" s="3">
        <f t="shared" si="14"/>
        <v>0.12</v>
      </c>
      <c r="G125" s="4">
        <f t="shared" si="15"/>
        <v>163.52000000000001</v>
      </c>
      <c r="H125" s="3">
        <f t="shared" si="11"/>
        <v>2.7253333333333334</v>
      </c>
      <c r="I125" s="4">
        <f t="shared" si="17"/>
        <v>-16.5</v>
      </c>
    </row>
    <row r="126" spans="2:9" x14ac:dyDescent="0.25">
      <c r="B126" s="7">
        <v>4097</v>
      </c>
      <c r="C126" s="1"/>
      <c r="D126" s="4"/>
      <c r="E126" s="1">
        <f t="shared" si="19"/>
        <v>9</v>
      </c>
      <c r="F126" s="1"/>
      <c r="G126" s="4"/>
      <c r="H126" s="3"/>
      <c r="I126" s="4"/>
    </row>
    <row r="127" spans="2:9" x14ac:dyDescent="0.25">
      <c r="B127" s="7">
        <v>4135</v>
      </c>
      <c r="C127" s="1"/>
      <c r="D127" s="4"/>
      <c r="E127" s="1">
        <f t="shared" si="19"/>
        <v>38</v>
      </c>
      <c r="F127" s="1"/>
      <c r="G127" s="4"/>
      <c r="H127" s="3"/>
      <c r="I127" s="4"/>
    </row>
    <row r="128" spans="2:9" x14ac:dyDescent="0.25">
      <c r="B128" s="7">
        <v>4162</v>
      </c>
      <c r="C128" s="1"/>
      <c r="D128" s="4"/>
      <c r="E128" s="1">
        <f t="shared" si="19"/>
        <v>27</v>
      </c>
      <c r="F128" s="1"/>
      <c r="G128" s="4"/>
      <c r="H128" s="3"/>
      <c r="I128" s="4"/>
    </row>
    <row r="129" spans="2:9" x14ac:dyDescent="0.25">
      <c r="B129" s="1">
        <v>4166</v>
      </c>
      <c r="C129" s="1">
        <v>74.7</v>
      </c>
      <c r="D129" s="4">
        <f t="shared" si="16"/>
        <v>-15.299999999999997</v>
      </c>
      <c r="E129" s="1">
        <f>B129-B125</f>
        <v>78</v>
      </c>
      <c r="F129" s="3">
        <f t="shared" si="14"/>
        <v>3.12</v>
      </c>
      <c r="G129" s="4">
        <f>G125+F129</f>
        <v>166.64000000000001</v>
      </c>
      <c r="H129" s="3">
        <f t="shared" si="11"/>
        <v>2.7773333333333334</v>
      </c>
      <c r="I129" s="4">
        <f t="shared" si="17"/>
        <v>-15.299999999999997</v>
      </c>
    </row>
    <row r="130" spans="2:9" x14ac:dyDescent="0.25">
      <c r="B130" s="1">
        <v>4186</v>
      </c>
      <c r="C130" s="1">
        <v>74.2</v>
      </c>
      <c r="D130" s="4">
        <f t="shared" si="16"/>
        <v>-15.799999999999997</v>
      </c>
      <c r="E130" s="1">
        <f t="shared" si="19"/>
        <v>20</v>
      </c>
      <c r="F130" s="3">
        <f t="shared" si="14"/>
        <v>0.8</v>
      </c>
      <c r="G130" s="4">
        <f t="shared" si="15"/>
        <v>167.44000000000003</v>
      </c>
      <c r="H130" s="3">
        <f t="shared" si="11"/>
        <v>2.7906666666666671</v>
      </c>
      <c r="I130" s="4">
        <f t="shared" si="17"/>
        <v>-15.799999999999997</v>
      </c>
    </row>
    <row r="131" spans="2:9" x14ac:dyDescent="0.25">
      <c r="B131" s="1">
        <v>4190</v>
      </c>
      <c r="C131" s="1">
        <v>93</v>
      </c>
      <c r="D131" s="4">
        <f t="shared" si="16"/>
        <v>3</v>
      </c>
      <c r="E131" s="1">
        <f t="shared" si="19"/>
        <v>4</v>
      </c>
      <c r="F131" s="3">
        <f t="shared" si="14"/>
        <v>0.16</v>
      </c>
      <c r="G131" s="4">
        <f t="shared" si="15"/>
        <v>167.60000000000002</v>
      </c>
      <c r="H131" s="3">
        <f t="shared" si="11"/>
        <v>2.7933333333333339</v>
      </c>
      <c r="I131" s="4">
        <f t="shared" si="17"/>
        <v>3</v>
      </c>
    </row>
    <row r="132" spans="2:9" x14ac:dyDescent="0.25">
      <c r="B132" s="1">
        <v>4220</v>
      </c>
      <c r="C132" s="1">
        <v>82</v>
      </c>
      <c r="D132" s="4">
        <f t="shared" si="16"/>
        <v>-8</v>
      </c>
      <c r="E132" s="1">
        <f t="shared" si="19"/>
        <v>30</v>
      </c>
      <c r="F132" s="3">
        <f t="shared" si="14"/>
        <v>1.2</v>
      </c>
      <c r="G132" s="4">
        <f t="shared" si="15"/>
        <v>168.8</v>
      </c>
      <c r="H132" s="3">
        <f t="shared" si="11"/>
        <v>2.8133333333333335</v>
      </c>
      <c r="I132" s="4">
        <f t="shared" si="17"/>
        <v>-8</v>
      </c>
    </row>
    <row r="133" spans="2:9" x14ac:dyDescent="0.25">
      <c r="B133" s="1">
        <v>4240</v>
      </c>
      <c r="C133" s="1">
        <v>107.5</v>
      </c>
      <c r="D133" s="4">
        <f t="shared" si="16"/>
        <v>17.5</v>
      </c>
      <c r="E133" s="1">
        <f t="shared" si="19"/>
        <v>20</v>
      </c>
      <c r="F133" s="3">
        <f t="shared" si="14"/>
        <v>0.8</v>
      </c>
      <c r="G133" s="4">
        <f t="shared" si="15"/>
        <v>169.60000000000002</v>
      </c>
      <c r="H133" s="3">
        <f t="shared" si="11"/>
        <v>2.8266666666666671</v>
      </c>
      <c r="I133" s="4">
        <f t="shared" si="17"/>
        <v>17.5</v>
      </c>
    </row>
    <row r="134" spans="2:9" x14ac:dyDescent="0.25">
      <c r="B134" s="1">
        <v>4262</v>
      </c>
      <c r="C134" s="1">
        <v>82.5</v>
      </c>
      <c r="D134" s="4">
        <f t="shared" si="16"/>
        <v>-7.5</v>
      </c>
      <c r="E134" s="1">
        <f t="shared" si="19"/>
        <v>22</v>
      </c>
      <c r="F134" s="3">
        <f t="shared" si="14"/>
        <v>0.88</v>
      </c>
      <c r="G134" s="4">
        <f t="shared" si="15"/>
        <v>170.48000000000002</v>
      </c>
      <c r="H134" s="3">
        <f t="shared" si="11"/>
        <v>2.8413333333333335</v>
      </c>
      <c r="I134" s="4">
        <f t="shared" si="17"/>
        <v>-7.5</v>
      </c>
    </row>
    <row r="135" spans="2:9" x14ac:dyDescent="0.25">
      <c r="B135" s="1">
        <v>4364</v>
      </c>
      <c r="C135" s="1">
        <v>74.5</v>
      </c>
      <c r="D135" s="4">
        <f t="shared" si="16"/>
        <v>-15.5</v>
      </c>
      <c r="E135" s="1">
        <f t="shared" si="19"/>
        <v>102</v>
      </c>
      <c r="F135" s="3">
        <f t="shared" si="14"/>
        <v>4.08</v>
      </c>
      <c r="G135" s="4">
        <f t="shared" si="15"/>
        <v>174.56000000000003</v>
      </c>
      <c r="H135" s="3">
        <f t="shared" si="11"/>
        <v>2.909333333333334</v>
      </c>
      <c r="I135" s="4">
        <f t="shared" si="17"/>
        <v>-15.5</v>
      </c>
    </row>
    <row r="136" spans="2:9" x14ac:dyDescent="0.25">
      <c r="B136" s="1">
        <v>4421</v>
      </c>
      <c r="C136" s="1">
        <v>97.6</v>
      </c>
      <c r="D136" s="4">
        <f t="shared" si="16"/>
        <v>7.5999999999999943</v>
      </c>
      <c r="E136" s="1">
        <f t="shared" si="19"/>
        <v>57</v>
      </c>
      <c r="F136" s="3">
        <f t="shared" si="14"/>
        <v>2.2799999999999998</v>
      </c>
      <c r="G136" s="4">
        <f t="shared" si="15"/>
        <v>176.84000000000003</v>
      </c>
      <c r="H136" s="3">
        <f t="shared" si="11"/>
        <v>2.9473333333333338</v>
      </c>
      <c r="I136" s="4">
        <f t="shared" si="17"/>
        <v>7.5999999999999943</v>
      </c>
    </row>
    <row r="137" spans="2:9" x14ac:dyDescent="0.25">
      <c r="B137" s="1">
        <v>4441</v>
      </c>
      <c r="C137" s="1">
        <v>71.900000000000006</v>
      </c>
      <c r="D137" s="4">
        <f t="shared" si="16"/>
        <v>-18.099999999999994</v>
      </c>
      <c r="E137" s="1">
        <f t="shared" si="19"/>
        <v>20</v>
      </c>
      <c r="F137" s="3">
        <f t="shared" si="14"/>
        <v>0.8</v>
      </c>
      <c r="G137" s="4">
        <f t="shared" si="15"/>
        <v>177.64000000000004</v>
      </c>
      <c r="H137" s="3">
        <f t="shared" si="11"/>
        <v>2.9606666666666674</v>
      </c>
      <c r="I137" s="4">
        <f t="shared" si="17"/>
        <v>-18.099999999999994</v>
      </c>
    </row>
    <row r="138" spans="2:9" x14ac:dyDescent="0.25">
      <c r="B138" s="1">
        <v>4501</v>
      </c>
      <c r="C138" s="1">
        <v>-81.8</v>
      </c>
      <c r="D138" s="1">
        <v>8.1999999999999993</v>
      </c>
      <c r="E138" s="1">
        <f t="shared" si="19"/>
        <v>60</v>
      </c>
      <c r="F138" s="3">
        <f t="shared" si="14"/>
        <v>2.4</v>
      </c>
      <c r="G138" s="4">
        <f t="shared" si="15"/>
        <v>180.04000000000005</v>
      </c>
      <c r="H138" s="3">
        <f t="shared" si="11"/>
        <v>3.0006666666666675</v>
      </c>
      <c r="I138" s="4">
        <f t="shared" si="17"/>
        <v>8.1999999999999993</v>
      </c>
    </row>
    <row r="139" spans="2:9" x14ac:dyDescent="0.25">
      <c r="B139" s="1">
        <v>4506</v>
      </c>
      <c r="C139" s="1">
        <v>-94.8</v>
      </c>
      <c r="D139" s="1">
        <v>-4.8</v>
      </c>
      <c r="E139" s="1">
        <f t="shared" si="19"/>
        <v>5</v>
      </c>
      <c r="F139" s="3">
        <f t="shared" si="14"/>
        <v>0.2</v>
      </c>
      <c r="G139" s="4">
        <f t="shared" si="15"/>
        <v>180.24000000000004</v>
      </c>
      <c r="H139" s="3">
        <f t="shared" si="11"/>
        <v>3.0040000000000004</v>
      </c>
      <c r="I139" s="4">
        <f t="shared" si="17"/>
        <v>-4.8</v>
      </c>
    </row>
    <row r="140" spans="2:9" x14ac:dyDescent="0.25">
      <c r="B140" s="1">
        <v>4543</v>
      </c>
      <c r="C140" s="1">
        <v>-87.1</v>
      </c>
      <c r="D140" s="1">
        <v>2.9000000000000101</v>
      </c>
      <c r="E140" s="1">
        <f t="shared" si="19"/>
        <v>37</v>
      </c>
      <c r="F140" s="3">
        <f t="shared" si="14"/>
        <v>1.48</v>
      </c>
      <c r="G140" s="4">
        <f t="shared" si="15"/>
        <v>181.72000000000003</v>
      </c>
      <c r="H140" s="3">
        <f t="shared" si="11"/>
        <v>3.0286666666666671</v>
      </c>
      <c r="I140" s="4">
        <f t="shared" si="17"/>
        <v>2.9000000000000101</v>
      </c>
    </row>
    <row r="141" spans="2:9" x14ac:dyDescent="0.25">
      <c r="B141" s="1">
        <v>4547</v>
      </c>
      <c r="C141" s="1">
        <v>-76.8</v>
      </c>
      <c r="D141" s="1">
        <v>13.2</v>
      </c>
      <c r="E141" s="1">
        <f t="shared" si="19"/>
        <v>4</v>
      </c>
      <c r="F141" s="3">
        <f t="shared" si="14"/>
        <v>0.16</v>
      </c>
      <c r="G141" s="4">
        <f t="shared" si="15"/>
        <v>181.88000000000002</v>
      </c>
      <c r="H141" s="3">
        <f t="shared" ref="H141:H210" si="20">G141/60</f>
        <v>3.0313333333333339</v>
      </c>
      <c r="I141" s="4">
        <f t="shared" si="17"/>
        <v>13.2</v>
      </c>
    </row>
    <row r="142" spans="2:9" x14ac:dyDescent="0.25">
      <c r="B142" s="1">
        <v>4575</v>
      </c>
      <c r="C142" s="1">
        <v>-82.1</v>
      </c>
      <c r="D142" s="1">
        <v>7.9000000000000101</v>
      </c>
      <c r="E142" s="1">
        <f t="shared" si="19"/>
        <v>28</v>
      </c>
      <c r="F142" s="3">
        <f t="shared" si="14"/>
        <v>1.1200000000000001</v>
      </c>
      <c r="G142" s="4">
        <f t="shared" si="15"/>
        <v>183.00000000000003</v>
      </c>
      <c r="H142" s="3">
        <f t="shared" si="20"/>
        <v>3.0500000000000003</v>
      </c>
      <c r="I142" s="4">
        <f t="shared" si="17"/>
        <v>7.9000000000000101</v>
      </c>
    </row>
    <row r="143" spans="2:9" x14ac:dyDescent="0.25">
      <c r="B143" s="1">
        <v>4689</v>
      </c>
      <c r="C143" s="1">
        <v>-74.3</v>
      </c>
      <c r="D143" s="1">
        <v>15.7</v>
      </c>
      <c r="E143" s="1">
        <f t="shared" si="19"/>
        <v>114</v>
      </c>
      <c r="F143" s="3">
        <f t="shared" ref="F143:F206" si="21">E143/25</f>
        <v>4.5599999999999996</v>
      </c>
      <c r="G143" s="4">
        <f t="shared" ref="G143:G206" si="22">G142+F143</f>
        <v>187.56000000000003</v>
      </c>
      <c r="H143" s="3">
        <f t="shared" si="20"/>
        <v>3.1260000000000003</v>
      </c>
      <c r="I143" s="4">
        <f t="shared" si="17"/>
        <v>15.7</v>
      </c>
    </row>
    <row r="144" spans="2:9" x14ac:dyDescent="0.25">
      <c r="B144" s="1">
        <v>4693</v>
      </c>
      <c r="C144" s="1">
        <v>-75.5</v>
      </c>
      <c r="D144" s="1">
        <v>14.5</v>
      </c>
      <c r="E144" s="1">
        <f t="shared" si="19"/>
        <v>4</v>
      </c>
      <c r="F144" s="3">
        <f t="shared" si="21"/>
        <v>0.16</v>
      </c>
      <c r="G144" s="4">
        <f t="shared" si="22"/>
        <v>187.72000000000003</v>
      </c>
      <c r="H144" s="3">
        <f t="shared" si="20"/>
        <v>3.1286666666666672</v>
      </c>
      <c r="I144" s="4">
        <f t="shared" si="17"/>
        <v>14.5</v>
      </c>
    </row>
    <row r="145" spans="2:9" x14ac:dyDescent="0.25">
      <c r="B145" s="1">
        <v>4743</v>
      </c>
      <c r="C145" s="1">
        <v>-82.7</v>
      </c>
      <c r="D145" s="1">
        <v>7.3</v>
      </c>
      <c r="E145" s="1">
        <f t="shared" si="19"/>
        <v>50</v>
      </c>
      <c r="F145" s="3">
        <f t="shared" si="21"/>
        <v>2</v>
      </c>
      <c r="G145" s="4">
        <f t="shared" si="22"/>
        <v>189.72000000000003</v>
      </c>
      <c r="H145" s="3">
        <f t="shared" si="20"/>
        <v>3.1620000000000004</v>
      </c>
      <c r="I145" s="4">
        <f t="shared" si="17"/>
        <v>7.3</v>
      </c>
    </row>
    <row r="146" spans="2:9" x14ac:dyDescent="0.25">
      <c r="B146" s="1">
        <v>4779</v>
      </c>
      <c r="C146" s="1">
        <v>-96</v>
      </c>
      <c r="D146" s="1">
        <v>-6</v>
      </c>
      <c r="E146" s="1">
        <f t="shared" si="19"/>
        <v>36</v>
      </c>
      <c r="F146" s="3">
        <f t="shared" si="21"/>
        <v>1.44</v>
      </c>
      <c r="G146" s="4">
        <f t="shared" si="22"/>
        <v>191.16000000000003</v>
      </c>
      <c r="H146" s="3">
        <f t="shared" si="20"/>
        <v>3.1860000000000004</v>
      </c>
      <c r="I146" s="4">
        <f t="shared" si="17"/>
        <v>-6</v>
      </c>
    </row>
    <row r="147" spans="2:9" x14ac:dyDescent="0.25">
      <c r="B147" s="1">
        <v>4788</v>
      </c>
      <c r="C147" s="1">
        <v>-95.3</v>
      </c>
      <c r="D147" s="1">
        <v>-5.3</v>
      </c>
      <c r="E147" s="1">
        <f t="shared" si="19"/>
        <v>9</v>
      </c>
      <c r="F147" s="3">
        <f t="shared" si="21"/>
        <v>0.36</v>
      </c>
      <c r="G147" s="4">
        <f t="shared" si="22"/>
        <v>191.52000000000004</v>
      </c>
      <c r="H147" s="3">
        <f t="shared" si="20"/>
        <v>3.1920000000000006</v>
      </c>
      <c r="I147" s="4">
        <f t="shared" si="17"/>
        <v>-5.3</v>
      </c>
    </row>
    <row r="148" spans="2:9" x14ac:dyDescent="0.25">
      <c r="B148" s="1">
        <v>4805</v>
      </c>
      <c r="C148" s="1">
        <v>-110.3</v>
      </c>
      <c r="D148" s="1">
        <v>-20.3</v>
      </c>
      <c r="E148" s="1">
        <f t="shared" si="19"/>
        <v>17</v>
      </c>
      <c r="F148" s="3">
        <f t="shared" si="21"/>
        <v>0.68</v>
      </c>
      <c r="G148" s="4">
        <f t="shared" si="22"/>
        <v>192.20000000000005</v>
      </c>
      <c r="H148" s="3">
        <f t="shared" si="20"/>
        <v>3.203333333333334</v>
      </c>
      <c r="I148" s="4">
        <f t="shared" si="17"/>
        <v>-20.3</v>
      </c>
    </row>
    <row r="149" spans="2:9" x14ac:dyDescent="0.25">
      <c r="B149" s="1">
        <v>4812</v>
      </c>
      <c r="C149" s="1">
        <v>-100.3</v>
      </c>
      <c r="D149" s="1">
        <v>-10.3</v>
      </c>
      <c r="E149" s="1">
        <f t="shared" si="19"/>
        <v>7</v>
      </c>
      <c r="F149" s="3">
        <f t="shared" si="21"/>
        <v>0.28000000000000003</v>
      </c>
      <c r="G149" s="4">
        <f t="shared" si="22"/>
        <v>192.48000000000005</v>
      </c>
      <c r="H149" s="3">
        <f t="shared" si="20"/>
        <v>3.2080000000000006</v>
      </c>
      <c r="I149" s="4">
        <f t="shared" si="17"/>
        <v>-10.3</v>
      </c>
    </row>
    <row r="150" spans="2:9" x14ac:dyDescent="0.25">
      <c r="B150" s="1">
        <v>4824</v>
      </c>
      <c r="C150" s="1">
        <v>-100.6</v>
      </c>
      <c r="D150" s="1">
        <v>-10.6</v>
      </c>
      <c r="E150" s="1">
        <f t="shared" si="19"/>
        <v>12</v>
      </c>
      <c r="F150" s="3">
        <f t="shared" si="21"/>
        <v>0.48</v>
      </c>
      <c r="G150" s="4">
        <f t="shared" si="22"/>
        <v>192.96000000000004</v>
      </c>
      <c r="H150" s="3">
        <f t="shared" si="20"/>
        <v>3.2160000000000006</v>
      </c>
      <c r="I150" s="4">
        <f t="shared" si="17"/>
        <v>-10.6</v>
      </c>
    </row>
    <row r="151" spans="2:9" x14ac:dyDescent="0.25">
      <c r="B151" s="1">
        <v>4829</v>
      </c>
      <c r="C151" s="1">
        <v>-103.9</v>
      </c>
      <c r="D151" s="1">
        <v>-13.9</v>
      </c>
      <c r="E151" s="1">
        <f t="shared" si="19"/>
        <v>5</v>
      </c>
      <c r="F151" s="3">
        <f t="shared" si="21"/>
        <v>0.2</v>
      </c>
      <c r="G151" s="4">
        <f t="shared" si="22"/>
        <v>193.16000000000003</v>
      </c>
      <c r="H151" s="3">
        <f t="shared" si="20"/>
        <v>3.2193333333333336</v>
      </c>
      <c r="I151" s="4">
        <f t="shared" si="17"/>
        <v>-13.9</v>
      </c>
    </row>
    <row r="152" spans="2:9" x14ac:dyDescent="0.25">
      <c r="B152" s="1">
        <v>4830</v>
      </c>
      <c r="C152" s="1">
        <v>-104.1</v>
      </c>
      <c r="D152" s="1">
        <v>-14.1</v>
      </c>
      <c r="E152" s="1">
        <f t="shared" si="19"/>
        <v>1</v>
      </c>
      <c r="F152" s="3">
        <f t="shared" si="21"/>
        <v>0.04</v>
      </c>
      <c r="G152" s="4">
        <f t="shared" si="22"/>
        <v>193.20000000000002</v>
      </c>
      <c r="H152" s="3">
        <f t="shared" si="20"/>
        <v>3.22</v>
      </c>
      <c r="I152" s="4">
        <f t="shared" si="17"/>
        <v>-14.1</v>
      </c>
    </row>
    <row r="153" spans="2:9" x14ac:dyDescent="0.25">
      <c r="B153" s="1">
        <v>4833</v>
      </c>
      <c r="C153" s="1">
        <v>-77.599999999999994</v>
      </c>
      <c r="D153" s="1">
        <v>12.4</v>
      </c>
      <c r="E153" s="1">
        <f t="shared" si="19"/>
        <v>3</v>
      </c>
      <c r="F153" s="3">
        <f t="shared" si="21"/>
        <v>0.12</v>
      </c>
      <c r="G153" s="4">
        <f t="shared" si="22"/>
        <v>193.32000000000002</v>
      </c>
      <c r="H153" s="3">
        <f t="shared" si="20"/>
        <v>3.2220000000000004</v>
      </c>
      <c r="I153" s="4">
        <f t="shared" si="17"/>
        <v>12.4</v>
      </c>
    </row>
    <row r="154" spans="2:9" x14ac:dyDescent="0.25">
      <c r="B154" s="1">
        <v>4834</v>
      </c>
      <c r="C154" s="1">
        <v>-88.1</v>
      </c>
      <c r="D154" s="1">
        <v>1.9000000000000099</v>
      </c>
      <c r="E154" s="1">
        <f t="shared" si="19"/>
        <v>1</v>
      </c>
      <c r="F154" s="3">
        <f t="shared" si="21"/>
        <v>0.04</v>
      </c>
      <c r="G154" s="4">
        <f t="shared" si="22"/>
        <v>193.36</v>
      </c>
      <c r="H154" s="3">
        <f t="shared" si="20"/>
        <v>3.222666666666667</v>
      </c>
      <c r="I154" s="4">
        <f t="shared" si="17"/>
        <v>1.9000000000000099</v>
      </c>
    </row>
    <row r="155" spans="2:9" x14ac:dyDescent="0.25">
      <c r="B155" s="1">
        <v>4861</v>
      </c>
      <c r="C155" s="1">
        <v>-90</v>
      </c>
      <c r="D155" s="1">
        <v>0</v>
      </c>
      <c r="E155" s="1">
        <f t="shared" si="19"/>
        <v>27</v>
      </c>
      <c r="F155" s="3">
        <f t="shared" si="21"/>
        <v>1.08</v>
      </c>
      <c r="G155" s="4">
        <f t="shared" si="22"/>
        <v>194.44000000000003</v>
      </c>
      <c r="H155" s="3">
        <f t="shared" si="20"/>
        <v>3.2406666666666673</v>
      </c>
      <c r="I155" s="4">
        <f t="shared" si="17"/>
        <v>0</v>
      </c>
    </row>
    <row r="156" spans="2:9" x14ac:dyDescent="0.25">
      <c r="B156" s="1">
        <v>4862</v>
      </c>
      <c r="C156" s="1">
        <v>-98.6</v>
      </c>
      <c r="D156" s="1">
        <v>-8.5999999999999908</v>
      </c>
      <c r="E156" s="1">
        <f t="shared" si="19"/>
        <v>1</v>
      </c>
      <c r="F156" s="3">
        <f t="shared" si="21"/>
        <v>0.04</v>
      </c>
      <c r="G156" s="4">
        <f t="shared" si="22"/>
        <v>194.48000000000002</v>
      </c>
      <c r="H156" s="3">
        <f t="shared" si="20"/>
        <v>3.2413333333333338</v>
      </c>
      <c r="I156" s="4">
        <f t="shared" si="17"/>
        <v>-8.5999999999999908</v>
      </c>
    </row>
    <row r="157" spans="2:9" x14ac:dyDescent="0.25">
      <c r="B157" s="1">
        <v>4875</v>
      </c>
      <c r="C157" s="1">
        <v>-73.8</v>
      </c>
      <c r="D157" s="1">
        <v>16.2</v>
      </c>
      <c r="E157" s="1">
        <f t="shared" si="19"/>
        <v>13</v>
      </c>
      <c r="F157" s="3">
        <f t="shared" si="21"/>
        <v>0.52</v>
      </c>
      <c r="G157" s="4">
        <f t="shared" si="22"/>
        <v>195.00000000000003</v>
      </c>
      <c r="H157" s="3">
        <f t="shared" si="20"/>
        <v>3.2500000000000004</v>
      </c>
      <c r="I157" s="4">
        <f t="shared" si="17"/>
        <v>16.2</v>
      </c>
    </row>
    <row r="158" spans="2:9" x14ac:dyDescent="0.25">
      <c r="B158" s="1">
        <v>4878</v>
      </c>
      <c r="C158" s="1">
        <v>-83.3</v>
      </c>
      <c r="D158" s="1">
        <v>6.7</v>
      </c>
      <c r="E158" s="1">
        <f t="shared" si="19"/>
        <v>3</v>
      </c>
      <c r="F158" s="3">
        <f t="shared" si="21"/>
        <v>0.12</v>
      </c>
      <c r="G158" s="4">
        <f t="shared" si="22"/>
        <v>195.12000000000003</v>
      </c>
      <c r="H158" s="3">
        <f t="shared" si="20"/>
        <v>3.2520000000000007</v>
      </c>
      <c r="I158" s="4">
        <f t="shared" si="17"/>
        <v>6.7</v>
      </c>
    </row>
    <row r="159" spans="2:9" x14ac:dyDescent="0.25">
      <c r="B159" s="1">
        <v>4899</v>
      </c>
      <c r="C159" s="1">
        <v>-95.9</v>
      </c>
      <c r="D159" s="1">
        <v>-5.9000000000000101</v>
      </c>
      <c r="E159" s="1">
        <f t="shared" si="19"/>
        <v>21</v>
      </c>
      <c r="F159" s="3">
        <f t="shared" si="21"/>
        <v>0.84</v>
      </c>
      <c r="G159" s="4">
        <f t="shared" si="22"/>
        <v>195.96000000000004</v>
      </c>
      <c r="H159" s="3">
        <f t="shared" si="20"/>
        <v>3.2660000000000005</v>
      </c>
      <c r="I159" s="4">
        <f t="shared" si="17"/>
        <v>-5.9000000000000101</v>
      </c>
    </row>
    <row r="160" spans="2:9" x14ac:dyDescent="0.25">
      <c r="B160" s="1">
        <v>4916</v>
      </c>
      <c r="C160" s="1">
        <v>-105</v>
      </c>
      <c r="D160" s="1">
        <v>-15</v>
      </c>
      <c r="E160" s="1">
        <f t="shared" si="19"/>
        <v>17</v>
      </c>
      <c r="F160" s="3">
        <f t="shared" si="21"/>
        <v>0.68</v>
      </c>
      <c r="G160" s="4">
        <f t="shared" si="22"/>
        <v>196.64000000000004</v>
      </c>
      <c r="H160" s="3">
        <f t="shared" si="20"/>
        <v>3.2773333333333339</v>
      </c>
      <c r="I160" s="4">
        <f t="shared" si="17"/>
        <v>-15</v>
      </c>
    </row>
    <row r="161" spans="2:9" x14ac:dyDescent="0.25">
      <c r="B161" s="1">
        <v>4955</v>
      </c>
      <c r="C161" s="1">
        <v>-76.2</v>
      </c>
      <c r="D161" s="1">
        <v>13.8</v>
      </c>
      <c r="E161" s="1">
        <f t="shared" si="19"/>
        <v>39</v>
      </c>
      <c r="F161" s="3">
        <f t="shared" si="21"/>
        <v>1.56</v>
      </c>
      <c r="G161" s="4">
        <f t="shared" si="22"/>
        <v>198.20000000000005</v>
      </c>
      <c r="H161" s="3">
        <f t="shared" si="20"/>
        <v>3.3033333333333341</v>
      </c>
      <c r="I161" s="4">
        <f t="shared" si="17"/>
        <v>13.8</v>
      </c>
    </row>
    <row r="162" spans="2:9" x14ac:dyDescent="0.25">
      <c r="B162" s="1">
        <v>4981</v>
      </c>
      <c r="C162" s="1">
        <v>-107.5</v>
      </c>
      <c r="D162" s="1">
        <v>-17.5</v>
      </c>
      <c r="E162" s="1">
        <f t="shared" si="19"/>
        <v>26</v>
      </c>
      <c r="F162" s="3">
        <f t="shared" si="21"/>
        <v>1.04</v>
      </c>
      <c r="G162" s="4">
        <f t="shared" si="22"/>
        <v>199.24000000000004</v>
      </c>
      <c r="H162" s="3">
        <f t="shared" si="20"/>
        <v>3.3206666666666673</v>
      </c>
      <c r="I162" s="4">
        <f t="shared" si="17"/>
        <v>-17.5</v>
      </c>
    </row>
    <row r="163" spans="2:9" x14ac:dyDescent="0.25">
      <c r="B163" s="1">
        <v>4999</v>
      </c>
      <c r="C163" s="1">
        <v>-74.5</v>
      </c>
      <c r="D163" s="1">
        <v>15.5</v>
      </c>
      <c r="E163" s="1">
        <f t="shared" si="19"/>
        <v>18</v>
      </c>
      <c r="F163" s="3">
        <f t="shared" si="21"/>
        <v>0.72</v>
      </c>
      <c r="G163" s="4">
        <f t="shared" si="22"/>
        <v>199.96000000000004</v>
      </c>
      <c r="H163" s="3">
        <f t="shared" si="20"/>
        <v>3.3326666666666673</v>
      </c>
      <c r="I163" s="4">
        <f t="shared" si="17"/>
        <v>15.5</v>
      </c>
    </row>
    <row r="164" spans="2:9" x14ac:dyDescent="0.25">
      <c r="B164" s="1">
        <v>5048</v>
      </c>
      <c r="C164" s="1">
        <v>-83</v>
      </c>
      <c r="D164" s="1">
        <v>7</v>
      </c>
      <c r="E164" s="1">
        <f t="shared" si="19"/>
        <v>49</v>
      </c>
      <c r="F164" s="3">
        <f t="shared" si="21"/>
        <v>1.96</v>
      </c>
      <c r="G164" s="4">
        <f t="shared" si="22"/>
        <v>201.92000000000004</v>
      </c>
      <c r="H164" s="3">
        <f t="shared" si="20"/>
        <v>3.365333333333334</v>
      </c>
      <c r="I164" s="4">
        <f t="shared" si="17"/>
        <v>7</v>
      </c>
    </row>
    <row r="165" spans="2:9" x14ac:dyDescent="0.25">
      <c r="B165" s="1">
        <v>5070</v>
      </c>
      <c r="C165" s="1">
        <v>-76.2</v>
      </c>
      <c r="D165" s="1">
        <v>13.8</v>
      </c>
      <c r="E165" s="1">
        <f t="shared" si="19"/>
        <v>22</v>
      </c>
      <c r="F165" s="3">
        <f t="shared" si="21"/>
        <v>0.88</v>
      </c>
      <c r="G165" s="4">
        <f t="shared" si="22"/>
        <v>202.80000000000004</v>
      </c>
      <c r="H165" s="3">
        <f t="shared" si="20"/>
        <v>3.3800000000000008</v>
      </c>
      <c r="I165" s="4">
        <f t="shared" si="17"/>
        <v>13.8</v>
      </c>
    </row>
    <row r="166" spans="2:9" x14ac:dyDescent="0.25">
      <c r="B166" s="1">
        <v>5071</v>
      </c>
      <c r="C166" s="1">
        <v>-94.5</v>
      </c>
      <c r="D166" s="1">
        <v>-4.5</v>
      </c>
      <c r="E166" s="1">
        <f t="shared" si="19"/>
        <v>1</v>
      </c>
      <c r="F166" s="3">
        <f t="shared" si="21"/>
        <v>0.04</v>
      </c>
      <c r="G166" s="4">
        <f t="shared" si="22"/>
        <v>202.84000000000003</v>
      </c>
      <c r="H166" s="3">
        <f t="shared" si="20"/>
        <v>3.3806666666666674</v>
      </c>
      <c r="I166" s="4">
        <f t="shared" si="17"/>
        <v>-4.5</v>
      </c>
    </row>
    <row r="167" spans="2:9" x14ac:dyDescent="0.25">
      <c r="B167" s="1">
        <v>5092</v>
      </c>
      <c r="C167" s="1">
        <v>-106.9</v>
      </c>
      <c r="D167" s="1">
        <v>-16.899999999999999</v>
      </c>
      <c r="E167" s="1">
        <f t="shared" si="19"/>
        <v>21</v>
      </c>
      <c r="F167" s="3">
        <f t="shared" si="21"/>
        <v>0.84</v>
      </c>
      <c r="G167" s="4">
        <f t="shared" si="22"/>
        <v>203.68000000000004</v>
      </c>
      <c r="H167" s="3">
        <f t="shared" si="20"/>
        <v>3.3946666666666672</v>
      </c>
      <c r="I167" s="4">
        <f t="shared" si="17"/>
        <v>-16.899999999999999</v>
      </c>
    </row>
    <row r="168" spans="2:9" x14ac:dyDescent="0.25">
      <c r="B168" s="1">
        <v>5097</v>
      </c>
      <c r="C168" s="1">
        <v>-75.400000000000006</v>
      </c>
      <c r="D168" s="1">
        <v>14.6</v>
      </c>
      <c r="E168" s="1">
        <f t="shared" si="19"/>
        <v>5</v>
      </c>
      <c r="F168" s="3">
        <f t="shared" si="21"/>
        <v>0.2</v>
      </c>
      <c r="G168" s="4">
        <f t="shared" si="22"/>
        <v>203.88000000000002</v>
      </c>
      <c r="H168" s="3">
        <f t="shared" si="20"/>
        <v>3.3980000000000006</v>
      </c>
      <c r="I168" s="4">
        <f t="shared" si="17"/>
        <v>14.6</v>
      </c>
    </row>
    <row r="169" spans="2:9" x14ac:dyDescent="0.25">
      <c r="B169" s="1">
        <v>5100</v>
      </c>
      <c r="C169" s="1">
        <v>-91.7</v>
      </c>
      <c r="D169" s="1">
        <v>-1.7</v>
      </c>
      <c r="E169" s="1">
        <f t="shared" si="19"/>
        <v>3</v>
      </c>
      <c r="F169" s="3">
        <f t="shared" si="21"/>
        <v>0.12</v>
      </c>
      <c r="G169" s="4">
        <f t="shared" si="22"/>
        <v>204.00000000000003</v>
      </c>
      <c r="H169" s="3">
        <f t="shared" si="20"/>
        <v>3.4000000000000004</v>
      </c>
      <c r="I169" s="4">
        <f t="shared" si="17"/>
        <v>-1.7</v>
      </c>
    </row>
    <row r="170" spans="2:9" x14ac:dyDescent="0.25">
      <c r="B170" s="1">
        <v>5141</v>
      </c>
      <c r="C170" s="1">
        <v>-96</v>
      </c>
      <c r="D170" s="1">
        <v>-6</v>
      </c>
      <c r="E170" s="1">
        <f t="shared" si="19"/>
        <v>41</v>
      </c>
      <c r="F170" s="3">
        <f t="shared" si="21"/>
        <v>1.64</v>
      </c>
      <c r="G170" s="4">
        <f t="shared" si="22"/>
        <v>205.64000000000001</v>
      </c>
      <c r="H170" s="3">
        <f t="shared" si="20"/>
        <v>3.4273333333333338</v>
      </c>
      <c r="I170" s="4">
        <f t="shared" si="17"/>
        <v>-6</v>
      </c>
    </row>
    <row r="171" spans="2:9" x14ac:dyDescent="0.25">
      <c r="B171" s="1">
        <v>5152</v>
      </c>
      <c r="C171" s="1">
        <v>-86.4</v>
      </c>
      <c r="D171" s="1">
        <v>3.5999999999999899</v>
      </c>
      <c r="E171" s="1">
        <f t="shared" si="19"/>
        <v>11</v>
      </c>
      <c r="F171" s="3">
        <f t="shared" si="21"/>
        <v>0.44</v>
      </c>
      <c r="G171" s="4">
        <f t="shared" si="22"/>
        <v>206.08</v>
      </c>
      <c r="H171" s="3">
        <f t="shared" si="20"/>
        <v>3.4346666666666668</v>
      </c>
      <c r="I171" s="4">
        <f t="shared" si="17"/>
        <v>3.5999999999999899</v>
      </c>
    </row>
    <row r="172" spans="2:9" x14ac:dyDescent="0.25">
      <c r="B172" s="1">
        <v>5220</v>
      </c>
      <c r="C172" s="1"/>
      <c r="D172" s="1"/>
      <c r="E172" s="1">
        <f t="shared" si="19"/>
        <v>68</v>
      </c>
      <c r="F172" s="3">
        <f t="shared" si="21"/>
        <v>2.72</v>
      </c>
      <c r="G172" s="4">
        <f t="shared" si="22"/>
        <v>208.8</v>
      </c>
      <c r="H172" s="3">
        <f t="shared" si="20"/>
        <v>3.48</v>
      </c>
      <c r="I172" s="4">
        <f t="shared" si="17"/>
        <v>0</v>
      </c>
    </row>
    <row r="173" spans="2:9" x14ac:dyDescent="0.25">
      <c r="B173" s="1">
        <v>5224</v>
      </c>
      <c r="C173" s="1"/>
      <c r="D173" s="1"/>
      <c r="E173" s="1">
        <f t="shared" si="19"/>
        <v>4</v>
      </c>
      <c r="F173" s="3">
        <f t="shared" si="21"/>
        <v>0.16</v>
      </c>
      <c r="G173" s="4">
        <f t="shared" si="22"/>
        <v>208.96</v>
      </c>
      <c r="H173" s="3">
        <f t="shared" si="20"/>
        <v>3.4826666666666668</v>
      </c>
      <c r="I173" s="4">
        <f t="shared" si="17"/>
        <v>0</v>
      </c>
    </row>
    <row r="174" spans="2:9" x14ac:dyDescent="0.25">
      <c r="B174" s="1">
        <v>5251</v>
      </c>
      <c r="C174" s="1"/>
      <c r="D174" s="1">
        <v>90</v>
      </c>
      <c r="E174" s="1">
        <f t="shared" si="19"/>
        <v>27</v>
      </c>
      <c r="F174" s="3">
        <f t="shared" si="21"/>
        <v>1.08</v>
      </c>
      <c r="G174" s="4">
        <f t="shared" si="22"/>
        <v>210.04000000000002</v>
      </c>
      <c r="H174" s="3">
        <f t="shared" si="20"/>
        <v>3.500666666666667</v>
      </c>
      <c r="I174" s="4">
        <f t="shared" si="17"/>
        <v>90</v>
      </c>
    </row>
    <row r="175" spans="2:9" x14ac:dyDescent="0.25">
      <c r="B175" s="1">
        <v>5290</v>
      </c>
      <c r="C175" s="1">
        <v>-81.400000000000006</v>
      </c>
      <c r="D175" s="1">
        <v>8.5999999999999943</v>
      </c>
      <c r="E175" s="1">
        <f t="shared" si="19"/>
        <v>39</v>
      </c>
      <c r="F175" s="3">
        <f t="shared" si="21"/>
        <v>1.56</v>
      </c>
      <c r="G175" s="4">
        <f t="shared" si="22"/>
        <v>211.60000000000002</v>
      </c>
      <c r="H175" s="3">
        <f t="shared" si="20"/>
        <v>3.5266666666666668</v>
      </c>
      <c r="I175" s="4">
        <f t="shared" si="17"/>
        <v>8.5999999999999943</v>
      </c>
    </row>
    <row r="176" spans="2:9" x14ac:dyDescent="0.25">
      <c r="B176" s="1">
        <v>5301</v>
      </c>
      <c r="C176" s="1">
        <v>-106.7</v>
      </c>
      <c r="D176" s="1">
        <v>-16.700000000000003</v>
      </c>
      <c r="E176" s="1">
        <f t="shared" si="19"/>
        <v>11</v>
      </c>
      <c r="F176" s="3">
        <f t="shared" si="21"/>
        <v>0.44</v>
      </c>
      <c r="G176" s="4">
        <f t="shared" si="22"/>
        <v>212.04000000000002</v>
      </c>
      <c r="H176" s="3">
        <f t="shared" si="20"/>
        <v>3.5340000000000003</v>
      </c>
      <c r="I176" s="4">
        <f t="shared" ref="I176:I219" si="23">D176</f>
        <v>-16.700000000000003</v>
      </c>
    </row>
    <row r="177" spans="2:9" x14ac:dyDescent="0.25">
      <c r="B177" s="1">
        <v>5314</v>
      </c>
      <c r="C177" s="1">
        <v>-86.6</v>
      </c>
      <c r="D177" s="1">
        <v>3.4000000000000057</v>
      </c>
      <c r="E177" s="1">
        <f t="shared" si="19"/>
        <v>13</v>
      </c>
      <c r="F177" s="3">
        <f t="shared" si="21"/>
        <v>0.52</v>
      </c>
      <c r="G177" s="4">
        <f t="shared" si="22"/>
        <v>212.56000000000003</v>
      </c>
      <c r="H177" s="3">
        <f t="shared" si="20"/>
        <v>3.5426666666666673</v>
      </c>
      <c r="I177" s="4">
        <f t="shared" si="23"/>
        <v>3.4000000000000057</v>
      </c>
    </row>
    <row r="178" spans="2:9" x14ac:dyDescent="0.25">
      <c r="B178" s="1">
        <v>5323</v>
      </c>
      <c r="C178" s="1">
        <v>-82</v>
      </c>
      <c r="D178" s="1">
        <v>8</v>
      </c>
      <c r="E178" s="1">
        <f t="shared" si="19"/>
        <v>9</v>
      </c>
      <c r="F178" s="3">
        <f t="shared" si="21"/>
        <v>0.36</v>
      </c>
      <c r="G178" s="4">
        <f t="shared" si="22"/>
        <v>212.92000000000004</v>
      </c>
      <c r="H178" s="3">
        <f t="shared" si="20"/>
        <v>3.5486666666666675</v>
      </c>
      <c r="I178" s="4">
        <f t="shared" si="23"/>
        <v>8</v>
      </c>
    </row>
    <row r="179" spans="2:9" x14ac:dyDescent="0.25">
      <c r="B179" s="1">
        <v>5325</v>
      </c>
      <c r="C179" s="1"/>
      <c r="D179" s="1">
        <v>90</v>
      </c>
      <c r="E179" s="1">
        <f t="shared" si="19"/>
        <v>2</v>
      </c>
      <c r="F179" s="3">
        <f t="shared" si="21"/>
        <v>0.08</v>
      </c>
      <c r="G179" s="4">
        <f t="shared" si="22"/>
        <v>213.00000000000006</v>
      </c>
      <c r="H179" s="3">
        <f t="shared" si="20"/>
        <v>3.5500000000000012</v>
      </c>
      <c r="I179" s="4">
        <f t="shared" si="23"/>
        <v>90</v>
      </c>
    </row>
    <row r="180" spans="2:9" x14ac:dyDescent="0.25">
      <c r="B180" s="1">
        <v>5338</v>
      </c>
      <c r="C180" s="1">
        <v>-98.5</v>
      </c>
      <c r="D180" s="1">
        <v>-8.5</v>
      </c>
      <c r="E180" s="1">
        <f t="shared" si="19"/>
        <v>13</v>
      </c>
      <c r="F180" s="3">
        <f t="shared" si="21"/>
        <v>0.52</v>
      </c>
      <c r="G180" s="4">
        <f t="shared" si="22"/>
        <v>213.52000000000007</v>
      </c>
      <c r="H180" s="3">
        <f t="shared" si="20"/>
        <v>3.5586666666666678</v>
      </c>
      <c r="I180" s="4">
        <f t="shared" si="23"/>
        <v>-8.5</v>
      </c>
    </row>
    <row r="181" spans="2:9" x14ac:dyDescent="0.25">
      <c r="B181" s="1">
        <v>5339</v>
      </c>
      <c r="C181" s="1">
        <v>-98.6</v>
      </c>
      <c r="D181" s="1">
        <v>-8.5999999999999943</v>
      </c>
      <c r="E181" s="1">
        <f t="shared" si="19"/>
        <v>1</v>
      </c>
      <c r="F181" s="3">
        <f t="shared" si="21"/>
        <v>0.04</v>
      </c>
      <c r="G181" s="4">
        <f t="shared" si="22"/>
        <v>213.56000000000006</v>
      </c>
      <c r="H181" s="3">
        <f t="shared" si="20"/>
        <v>3.5593333333333343</v>
      </c>
      <c r="I181" s="4">
        <f t="shared" si="23"/>
        <v>-8.5999999999999943</v>
      </c>
    </row>
    <row r="182" spans="2:9" x14ac:dyDescent="0.25">
      <c r="B182" s="1">
        <v>5393</v>
      </c>
      <c r="C182" s="1">
        <v>-93.2</v>
      </c>
      <c r="D182" s="1">
        <v>-3.2000000000000028</v>
      </c>
      <c r="E182" s="1">
        <f t="shared" ref="E182:E219" si="24">B182-B181</f>
        <v>54</v>
      </c>
      <c r="F182" s="3">
        <f t="shared" si="21"/>
        <v>2.16</v>
      </c>
      <c r="G182" s="4">
        <f t="shared" si="22"/>
        <v>215.72000000000006</v>
      </c>
      <c r="H182" s="3">
        <f t="shared" si="20"/>
        <v>3.5953333333333344</v>
      </c>
      <c r="I182" s="4">
        <f t="shared" si="23"/>
        <v>-3.2000000000000028</v>
      </c>
    </row>
    <row r="183" spans="2:9" x14ac:dyDescent="0.25">
      <c r="B183" s="1">
        <v>5399</v>
      </c>
      <c r="C183" s="1">
        <v>-93.5</v>
      </c>
      <c r="D183" s="1">
        <v>-3.5</v>
      </c>
      <c r="E183" s="1">
        <f t="shared" si="24"/>
        <v>6</v>
      </c>
      <c r="F183" s="3">
        <f t="shared" si="21"/>
        <v>0.24</v>
      </c>
      <c r="G183" s="4">
        <f t="shared" si="22"/>
        <v>215.96000000000006</v>
      </c>
      <c r="H183" s="3">
        <f t="shared" si="20"/>
        <v>3.5993333333333344</v>
      </c>
      <c r="I183" s="4">
        <f t="shared" si="23"/>
        <v>-3.5</v>
      </c>
    </row>
    <row r="184" spans="2:9" x14ac:dyDescent="0.25">
      <c r="B184" s="1">
        <v>5402</v>
      </c>
      <c r="C184" s="1"/>
      <c r="D184" s="1">
        <v>90</v>
      </c>
      <c r="E184" s="1">
        <f t="shared" si="24"/>
        <v>3</v>
      </c>
      <c r="F184" s="3">
        <f t="shared" si="21"/>
        <v>0.12</v>
      </c>
      <c r="G184" s="4">
        <f t="shared" si="22"/>
        <v>216.08000000000007</v>
      </c>
      <c r="H184" s="3">
        <f t="shared" si="20"/>
        <v>3.6013333333333346</v>
      </c>
      <c r="I184" s="4">
        <f t="shared" si="23"/>
        <v>90</v>
      </c>
    </row>
    <row r="185" spans="2:9" x14ac:dyDescent="0.25">
      <c r="B185" s="1">
        <v>5410</v>
      </c>
      <c r="C185" s="1">
        <v>-80.400000000000006</v>
      </c>
      <c r="D185" s="1">
        <v>9.5999999999999943</v>
      </c>
      <c r="E185" s="1">
        <f t="shared" si="24"/>
        <v>8</v>
      </c>
      <c r="F185" s="3">
        <f t="shared" si="21"/>
        <v>0.32</v>
      </c>
      <c r="G185" s="4">
        <f t="shared" si="22"/>
        <v>216.40000000000006</v>
      </c>
      <c r="H185" s="3">
        <f t="shared" si="20"/>
        <v>3.6066666666666678</v>
      </c>
      <c r="I185" s="4">
        <f t="shared" si="23"/>
        <v>9.5999999999999943</v>
      </c>
    </row>
    <row r="186" spans="2:9" x14ac:dyDescent="0.25">
      <c r="B186" s="1">
        <v>5412</v>
      </c>
      <c r="C186" s="1"/>
      <c r="D186" s="1">
        <v>90</v>
      </c>
      <c r="E186" s="1">
        <f t="shared" si="24"/>
        <v>2</v>
      </c>
      <c r="F186" s="3">
        <f t="shared" si="21"/>
        <v>0.08</v>
      </c>
      <c r="G186" s="4">
        <f t="shared" si="22"/>
        <v>216.48000000000008</v>
      </c>
      <c r="H186" s="3">
        <f t="shared" si="20"/>
        <v>3.6080000000000014</v>
      </c>
      <c r="I186" s="4">
        <f t="shared" si="23"/>
        <v>90</v>
      </c>
    </row>
    <row r="187" spans="2:9" x14ac:dyDescent="0.25">
      <c r="B187" s="1">
        <v>5423</v>
      </c>
      <c r="C187" s="1">
        <v>-89.7</v>
      </c>
      <c r="D187" s="1">
        <v>0.29999999999999716</v>
      </c>
      <c r="E187" s="1">
        <f t="shared" si="24"/>
        <v>11</v>
      </c>
      <c r="F187" s="3">
        <f t="shared" si="21"/>
        <v>0.44</v>
      </c>
      <c r="G187" s="4">
        <f t="shared" si="22"/>
        <v>216.92000000000007</v>
      </c>
      <c r="H187" s="3">
        <f t="shared" si="20"/>
        <v>3.6153333333333344</v>
      </c>
      <c r="I187" s="4">
        <f t="shared" si="23"/>
        <v>0.29999999999999716</v>
      </c>
    </row>
    <row r="188" spans="2:9" x14ac:dyDescent="0.25">
      <c r="B188" s="1">
        <v>5493</v>
      </c>
      <c r="C188" s="1"/>
      <c r="D188" s="1">
        <v>90</v>
      </c>
      <c r="E188" s="1">
        <f t="shared" si="24"/>
        <v>70</v>
      </c>
      <c r="F188" s="3">
        <f t="shared" si="21"/>
        <v>2.8</v>
      </c>
      <c r="G188" s="4">
        <f t="shared" si="22"/>
        <v>219.72000000000008</v>
      </c>
      <c r="H188" s="3">
        <f t="shared" si="20"/>
        <v>3.6620000000000013</v>
      </c>
      <c r="I188" s="4">
        <f t="shared" si="23"/>
        <v>90</v>
      </c>
    </row>
    <row r="189" spans="2:9" x14ac:dyDescent="0.25">
      <c r="B189" s="1">
        <v>5494</v>
      </c>
      <c r="C189" s="1"/>
      <c r="D189" s="1">
        <v>90</v>
      </c>
      <c r="E189" s="1">
        <f t="shared" si="24"/>
        <v>1</v>
      </c>
      <c r="F189" s="3">
        <f t="shared" si="21"/>
        <v>0.04</v>
      </c>
      <c r="G189" s="4">
        <f t="shared" si="22"/>
        <v>219.76000000000008</v>
      </c>
      <c r="H189" s="3">
        <f t="shared" si="20"/>
        <v>3.6626666666666678</v>
      </c>
      <c r="I189" s="4">
        <f t="shared" si="23"/>
        <v>90</v>
      </c>
    </row>
    <row r="190" spans="2:9" x14ac:dyDescent="0.25">
      <c r="B190" s="1">
        <v>5496</v>
      </c>
      <c r="C190" s="1"/>
      <c r="D190" s="1">
        <v>90</v>
      </c>
      <c r="E190" s="1">
        <f t="shared" si="24"/>
        <v>2</v>
      </c>
      <c r="F190" s="3">
        <f t="shared" si="21"/>
        <v>0.08</v>
      </c>
      <c r="G190" s="4">
        <f t="shared" si="22"/>
        <v>219.84000000000009</v>
      </c>
      <c r="H190" s="3">
        <f t="shared" si="20"/>
        <v>3.6640000000000015</v>
      </c>
      <c r="I190" s="4">
        <f t="shared" si="23"/>
        <v>90</v>
      </c>
    </row>
    <row r="191" spans="2:9" x14ac:dyDescent="0.25">
      <c r="B191" s="1">
        <v>5506</v>
      </c>
      <c r="C191" s="1">
        <v>-84.9</v>
      </c>
      <c r="D191" s="1">
        <v>5.0999999999999943</v>
      </c>
      <c r="E191" s="1">
        <f t="shared" si="24"/>
        <v>10</v>
      </c>
      <c r="F191" s="3">
        <f t="shared" si="21"/>
        <v>0.4</v>
      </c>
      <c r="G191" s="4">
        <f t="shared" si="22"/>
        <v>220.24000000000009</v>
      </c>
      <c r="H191" s="3">
        <f t="shared" si="20"/>
        <v>3.6706666666666683</v>
      </c>
      <c r="I191" s="4">
        <f t="shared" si="23"/>
        <v>5.0999999999999943</v>
      </c>
    </row>
    <row r="192" spans="2:9" x14ac:dyDescent="0.25">
      <c r="B192" s="1">
        <v>5530</v>
      </c>
      <c r="C192" s="1">
        <v>-66.400000000000006</v>
      </c>
      <c r="D192" s="1">
        <v>23.599999999999994</v>
      </c>
      <c r="E192" s="1">
        <f t="shared" si="24"/>
        <v>24</v>
      </c>
      <c r="F192" s="3">
        <f t="shared" si="21"/>
        <v>0.96</v>
      </c>
      <c r="G192" s="4">
        <f t="shared" si="22"/>
        <v>221.2000000000001</v>
      </c>
      <c r="H192" s="3">
        <f t="shared" si="20"/>
        <v>3.6866666666666683</v>
      </c>
      <c r="I192" s="4">
        <f t="shared" si="23"/>
        <v>23.599999999999994</v>
      </c>
    </row>
    <row r="193" spans="2:9" x14ac:dyDescent="0.25">
      <c r="B193" s="1">
        <v>5531</v>
      </c>
      <c r="C193" s="1"/>
      <c r="D193" s="1">
        <v>90</v>
      </c>
      <c r="E193" s="1">
        <f t="shared" si="24"/>
        <v>1</v>
      </c>
      <c r="F193" s="3">
        <f t="shared" si="21"/>
        <v>0.04</v>
      </c>
      <c r="G193" s="4">
        <f t="shared" si="22"/>
        <v>221.24000000000009</v>
      </c>
      <c r="H193" s="3">
        <f t="shared" si="20"/>
        <v>3.6873333333333349</v>
      </c>
      <c r="I193" s="4">
        <f t="shared" si="23"/>
        <v>90</v>
      </c>
    </row>
    <row r="194" spans="2:9" x14ac:dyDescent="0.25">
      <c r="B194" s="1">
        <v>5561</v>
      </c>
      <c r="C194" s="1">
        <v>-107.5</v>
      </c>
      <c r="D194" s="1">
        <v>-17.5</v>
      </c>
      <c r="E194" s="1">
        <f t="shared" si="24"/>
        <v>30</v>
      </c>
      <c r="F194" s="3">
        <f t="shared" si="21"/>
        <v>1.2</v>
      </c>
      <c r="G194" s="4">
        <f t="shared" si="22"/>
        <v>222.44000000000008</v>
      </c>
      <c r="H194" s="3">
        <f t="shared" si="20"/>
        <v>3.7073333333333349</v>
      </c>
      <c r="I194" s="4">
        <f t="shared" si="23"/>
        <v>-17.5</v>
      </c>
    </row>
    <row r="195" spans="2:9" x14ac:dyDescent="0.25">
      <c r="B195" s="1">
        <v>5596</v>
      </c>
      <c r="C195" s="1">
        <v>-99.8</v>
      </c>
      <c r="D195" s="1">
        <v>-9.7999999999999972</v>
      </c>
      <c r="E195" s="1">
        <f t="shared" si="24"/>
        <v>35</v>
      </c>
      <c r="F195" s="3">
        <f t="shared" si="21"/>
        <v>1.4</v>
      </c>
      <c r="G195" s="4">
        <f t="shared" si="22"/>
        <v>223.84000000000009</v>
      </c>
      <c r="H195" s="3">
        <f t="shared" si="20"/>
        <v>3.7306666666666684</v>
      </c>
      <c r="I195" s="4">
        <f t="shared" si="23"/>
        <v>-9.7999999999999972</v>
      </c>
    </row>
    <row r="196" spans="2:9" x14ac:dyDescent="0.25">
      <c r="B196" s="1">
        <v>5597</v>
      </c>
      <c r="C196" s="1"/>
      <c r="D196" s="1">
        <v>90</v>
      </c>
      <c r="E196" s="1">
        <f t="shared" si="24"/>
        <v>1</v>
      </c>
      <c r="F196" s="3">
        <f t="shared" si="21"/>
        <v>0.04</v>
      </c>
      <c r="G196" s="4">
        <f t="shared" si="22"/>
        <v>223.88000000000008</v>
      </c>
      <c r="H196" s="3">
        <f t="shared" si="20"/>
        <v>3.7313333333333345</v>
      </c>
      <c r="I196" s="4">
        <f t="shared" si="23"/>
        <v>90</v>
      </c>
    </row>
    <row r="197" spans="2:9" x14ac:dyDescent="0.25">
      <c r="B197" s="1">
        <v>5609</v>
      </c>
      <c r="C197" s="1">
        <v>-105.8</v>
      </c>
      <c r="D197" s="1">
        <v>-15.799999999999997</v>
      </c>
      <c r="E197" s="1">
        <f t="shared" si="24"/>
        <v>12</v>
      </c>
      <c r="F197" s="3">
        <f t="shared" si="21"/>
        <v>0.48</v>
      </c>
      <c r="G197" s="4">
        <f t="shared" si="22"/>
        <v>224.36000000000007</v>
      </c>
      <c r="H197" s="3">
        <f t="shared" si="20"/>
        <v>3.7393333333333345</v>
      </c>
      <c r="I197" s="4">
        <f t="shared" si="23"/>
        <v>-15.799999999999997</v>
      </c>
    </row>
    <row r="198" spans="2:9" x14ac:dyDescent="0.25">
      <c r="B198" s="1">
        <v>5610</v>
      </c>
      <c r="C198" s="1">
        <v>-107.9</v>
      </c>
      <c r="D198" s="1">
        <v>-17.900000000000006</v>
      </c>
      <c r="E198" s="1">
        <f t="shared" si="24"/>
        <v>1</v>
      </c>
      <c r="F198" s="3">
        <f t="shared" si="21"/>
        <v>0.04</v>
      </c>
      <c r="G198" s="4">
        <f t="shared" si="22"/>
        <v>224.40000000000006</v>
      </c>
      <c r="H198" s="3">
        <f t="shared" si="20"/>
        <v>3.7400000000000011</v>
      </c>
      <c r="I198" s="4">
        <f t="shared" si="23"/>
        <v>-17.900000000000006</v>
      </c>
    </row>
    <row r="199" spans="2:9" x14ac:dyDescent="0.25">
      <c r="B199" s="1">
        <v>5655</v>
      </c>
      <c r="C199" s="1">
        <v>-94.5</v>
      </c>
      <c r="D199" s="1">
        <v>-4.5</v>
      </c>
      <c r="E199" s="1">
        <f t="shared" si="24"/>
        <v>45</v>
      </c>
      <c r="F199" s="3">
        <f t="shared" si="21"/>
        <v>1.8</v>
      </c>
      <c r="G199" s="4">
        <f t="shared" si="22"/>
        <v>226.20000000000007</v>
      </c>
      <c r="H199" s="3">
        <f t="shared" si="20"/>
        <v>3.7700000000000014</v>
      </c>
      <c r="I199" s="4">
        <f t="shared" si="23"/>
        <v>-4.5</v>
      </c>
    </row>
    <row r="200" spans="2:9" x14ac:dyDescent="0.25">
      <c r="B200" s="1">
        <v>5679</v>
      </c>
      <c r="C200" s="1"/>
      <c r="D200" s="1">
        <v>90</v>
      </c>
      <c r="E200" s="1">
        <f t="shared" si="24"/>
        <v>24</v>
      </c>
      <c r="F200" s="3">
        <f t="shared" si="21"/>
        <v>0.96</v>
      </c>
      <c r="G200" s="4">
        <f t="shared" si="22"/>
        <v>227.16000000000008</v>
      </c>
      <c r="H200" s="3">
        <f t="shared" si="20"/>
        <v>3.7860000000000014</v>
      </c>
      <c r="I200" s="4">
        <f t="shared" si="23"/>
        <v>90</v>
      </c>
    </row>
    <row r="201" spans="2:9" x14ac:dyDescent="0.25">
      <c r="B201" s="1">
        <v>5680</v>
      </c>
      <c r="C201" s="1"/>
      <c r="D201" s="1">
        <v>90</v>
      </c>
      <c r="E201" s="1">
        <f t="shared" si="24"/>
        <v>1</v>
      </c>
      <c r="F201" s="3">
        <f t="shared" si="21"/>
        <v>0.04</v>
      </c>
      <c r="G201" s="4">
        <f t="shared" si="22"/>
        <v>227.20000000000007</v>
      </c>
      <c r="H201" s="3">
        <f t="shared" si="20"/>
        <v>3.786666666666668</v>
      </c>
      <c r="I201" s="4">
        <f t="shared" si="23"/>
        <v>90</v>
      </c>
    </row>
    <row r="202" spans="2:9" x14ac:dyDescent="0.25">
      <c r="B202" s="1">
        <v>5692</v>
      </c>
      <c r="C202" s="1">
        <v>-94.4</v>
      </c>
      <c r="D202" s="1">
        <v>-4.4000000000000057</v>
      </c>
      <c r="E202" s="1">
        <f t="shared" si="24"/>
        <v>12</v>
      </c>
      <c r="F202" s="3">
        <f t="shared" si="21"/>
        <v>0.48</v>
      </c>
      <c r="G202" s="4">
        <f t="shared" si="22"/>
        <v>227.68000000000006</v>
      </c>
      <c r="H202" s="3">
        <f t="shared" si="20"/>
        <v>3.7946666666666675</v>
      </c>
      <c r="I202" s="4">
        <f t="shared" si="23"/>
        <v>-4.4000000000000057</v>
      </c>
    </row>
    <row r="203" spans="2:9" x14ac:dyDescent="0.25">
      <c r="B203" s="1">
        <v>5694</v>
      </c>
      <c r="C203" s="1"/>
      <c r="D203" s="1">
        <v>90</v>
      </c>
      <c r="E203" s="1">
        <f t="shared" si="24"/>
        <v>2</v>
      </c>
      <c r="F203" s="3">
        <f t="shared" si="21"/>
        <v>0.08</v>
      </c>
      <c r="G203" s="4">
        <f t="shared" si="22"/>
        <v>227.76000000000008</v>
      </c>
      <c r="H203" s="3">
        <f t="shared" si="20"/>
        <v>3.7960000000000012</v>
      </c>
      <c r="I203" s="4">
        <f t="shared" si="23"/>
        <v>90</v>
      </c>
    </row>
    <row r="204" spans="2:9" x14ac:dyDescent="0.25">
      <c r="B204" s="1">
        <v>5696</v>
      </c>
      <c r="C204" s="1">
        <v>-75.099999999999994</v>
      </c>
      <c r="D204" s="1">
        <v>14.900000000000006</v>
      </c>
      <c r="E204" s="1">
        <f t="shared" si="24"/>
        <v>2</v>
      </c>
      <c r="F204" s="3">
        <f t="shared" si="21"/>
        <v>0.08</v>
      </c>
      <c r="G204" s="4">
        <f t="shared" si="22"/>
        <v>227.84000000000009</v>
      </c>
      <c r="H204" s="3">
        <f t="shared" si="20"/>
        <v>3.7973333333333348</v>
      </c>
      <c r="I204" s="4">
        <f t="shared" si="23"/>
        <v>14.900000000000006</v>
      </c>
    </row>
    <row r="205" spans="2:9" x14ac:dyDescent="0.25">
      <c r="B205" s="1">
        <v>5698</v>
      </c>
      <c r="C205" s="1"/>
      <c r="D205" s="1">
        <v>90</v>
      </c>
      <c r="E205" s="1">
        <f t="shared" si="24"/>
        <v>2</v>
      </c>
      <c r="F205" s="3">
        <f t="shared" si="21"/>
        <v>0.08</v>
      </c>
      <c r="G205" s="4">
        <f t="shared" si="22"/>
        <v>227.9200000000001</v>
      </c>
      <c r="H205" s="3">
        <f t="shared" si="20"/>
        <v>3.7986666666666684</v>
      </c>
      <c r="I205" s="4">
        <f t="shared" si="23"/>
        <v>90</v>
      </c>
    </row>
    <row r="206" spans="2:9" x14ac:dyDescent="0.25">
      <c r="B206" s="1">
        <v>5736</v>
      </c>
      <c r="C206" s="1">
        <v>-82.2</v>
      </c>
      <c r="D206" s="1">
        <v>7.7999999999999972</v>
      </c>
      <c r="E206" s="1">
        <f t="shared" si="24"/>
        <v>38</v>
      </c>
      <c r="F206" s="3">
        <f t="shared" si="21"/>
        <v>1.52</v>
      </c>
      <c r="G206" s="4">
        <f t="shared" si="22"/>
        <v>229.44000000000011</v>
      </c>
      <c r="H206" s="3">
        <f t="shared" si="20"/>
        <v>3.8240000000000021</v>
      </c>
      <c r="I206" s="4">
        <f t="shared" si="23"/>
        <v>7.7999999999999972</v>
      </c>
    </row>
    <row r="207" spans="2:9" x14ac:dyDescent="0.25">
      <c r="B207" s="1">
        <v>5737</v>
      </c>
      <c r="C207" s="1">
        <v>-83.7</v>
      </c>
      <c r="D207" s="1">
        <v>6.2999999999999972</v>
      </c>
      <c r="E207" s="1">
        <f t="shared" si="24"/>
        <v>1</v>
      </c>
      <c r="F207" s="3">
        <f t="shared" ref="F207:F219" si="25">E207/25</f>
        <v>0.04</v>
      </c>
      <c r="G207" s="4">
        <f t="shared" ref="G207:G219" si="26">G206+F207</f>
        <v>229.4800000000001</v>
      </c>
      <c r="H207" s="3">
        <f t="shared" si="20"/>
        <v>3.8246666666666682</v>
      </c>
      <c r="I207" s="4">
        <f t="shared" si="23"/>
        <v>6.2999999999999972</v>
      </c>
    </row>
    <row r="208" spans="2:9" x14ac:dyDescent="0.25">
      <c r="B208" s="1">
        <v>5789</v>
      </c>
      <c r="C208" s="1">
        <v>-92.8</v>
      </c>
      <c r="D208" s="1">
        <v>-2.7999999999999972</v>
      </c>
      <c r="E208" s="1">
        <f t="shared" si="24"/>
        <v>52</v>
      </c>
      <c r="F208" s="3">
        <f t="shared" si="25"/>
        <v>2.08</v>
      </c>
      <c r="G208" s="4">
        <f t="shared" si="26"/>
        <v>231.56000000000012</v>
      </c>
      <c r="H208" s="3">
        <f t="shared" si="20"/>
        <v>3.8593333333333351</v>
      </c>
      <c r="I208" s="4">
        <f t="shared" si="23"/>
        <v>-2.7999999999999972</v>
      </c>
    </row>
    <row r="209" spans="2:9" x14ac:dyDescent="0.25">
      <c r="B209" s="1">
        <v>5800</v>
      </c>
      <c r="C209" s="1">
        <v>-97.3</v>
      </c>
      <c r="D209" s="1">
        <v>-7.2999999999999972</v>
      </c>
      <c r="E209" s="1">
        <f t="shared" si="24"/>
        <v>11</v>
      </c>
      <c r="F209" s="3">
        <f t="shared" si="25"/>
        <v>0.44</v>
      </c>
      <c r="G209" s="4">
        <f t="shared" si="26"/>
        <v>232.00000000000011</v>
      </c>
      <c r="H209" s="3">
        <f t="shared" si="20"/>
        <v>3.8666666666666685</v>
      </c>
      <c r="I209" s="4">
        <f t="shared" si="23"/>
        <v>-7.2999999999999972</v>
      </c>
    </row>
    <row r="210" spans="2:9" x14ac:dyDescent="0.25">
      <c r="B210" s="1">
        <v>5818</v>
      </c>
      <c r="C210" s="1">
        <v>-79.599999999999994</v>
      </c>
      <c r="D210" s="1">
        <v>10.400000000000006</v>
      </c>
      <c r="E210" s="1">
        <f t="shared" si="24"/>
        <v>18</v>
      </c>
      <c r="F210" s="3">
        <f t="shared" si="25"/>
        <v>0.72</v>
      </c>
      <c r="G210" s="4">
        <f t="shared" si="26"/>
        <v>232.72000000000011</v>
      </c>
      <c r="H210" s="3">
        <f t="shared" si="20"/>
        <v>3.8786666666666685</v>
      </c>
      <c r="I210" s="4">
        <f t="shared" si="23"/>
        <v>10.400000000000006</v>
      </c>
    </row>
    <row r="211" spans="2:9" x14ac:dyDescent="0.25">
      <c r="B211" s="1">
        <v>5896</v>
      </c>
      <c r="C211" s="1">
        <v>-86.9</v>
      </c>
      <c r="D211" s="1">
        <v>3.0999999999999943</v>
      </c>
      <c r="E211" s="1">
        <f t="shared" si="24"/>
        <v>78</v>
      </c>
      <c r="F211" s="3">
        <f t="shared" si="25"/>
        <v>3.12</v>
      </c>
      <c r="G211" s="4">
        <f t="shared" si="26"/>
        <v>235.84000000000012</v>
      </c>
      <c r="H211" s="3">
        <f t="shared" ref="H211:H219" si="27">G211/60</f>
        <v>3.9306666666666685</v>
      </c>
      <c r="I211" s="4">
        <f t="shared" si="23"/>
        <v>3.0999999999999943</v>
      </c>
    </row>
    <row r="212" spans="2:9" x14ac:dyDescent="0.25">
      <c r="B212" s="1">
        <v>5904</v>
      </c>
      <c r="C212" s="1"/>
      <c r="D212" s="1">
        <v>90</v>
      </c>
      <c r="E212" s="1">
        <f t="shared" si="24"/>
        <v>8</v>
      </c>
      <c r="F212" s="3">
        <f t="shared" si="25"/>
        <v>0.32</v>
      </c>
      <c r="G212" s="4">
        <f t="shared" si="26"/>
        <v>236.16000000000011</v>
      </c>
      <c r="H212" s="3">
        <f t="shared" si="27"/>
        <v>3.9360000000000017</v>
      </c>
      <c r="I212" s="4">
        <f t="shared" si="23"/>
        <v>90</v>
      </c>
    </row>
    <row r="213" spans="2:9" x14ac:dyDescent="0.25">
      <c r="B213" s="1">
        <v>5912</v>
      </c>
      <c r="C213" s="1">
        <v>-87</v>
      </c>
      <c r="D213" s="1">
        <v>3</v>
      </c>
      <c r="E213" s="1">
        <f t="shared" si="24"/>
        <v>8</v>
      </c>
      <c r="F213" s="3">
        <f t="shared" si="25"/>
        <v>0.32</v>
      </c>
      <c r="G213" s="4">
        <f t="shared" si="26"/>
        <v>236.4800000000001</v>
      </c>
      <c r="H213" s="3">
        <f t="shared" si="27"/>
        <v>3.9413333333333349</v>
      </c>
      <c r="I213" s="4">
        <f t="shared" si="23"/>
        <v>3</v>
      </c>
    </row>
    <row r="214" spans="2:9" x14ac:dyDescent="0.25">
      <c r="B214" s="1">
        <v>5916</v>
      </c>
      <c r="C214" s="1">
        <v>-89.6</v>
      </c>
      <c r="D214" s="1">
        <v>0.40000000000000568</v>
      </c>
      <c r="E214" s="1">
        <f t="shared" si="24"/>
        <v>4</v>
      </c>
      <c r="F214" s="3">
        <f t="shared" si="25"/>
        <v>0.16</v>
      </c>
      <c r="G214" s="4">
        <f t="shared" si="26"/>
        <v>236.6400000000001</v>
      </c>
      <c r="H214" s="3">
        <f t="shared" si="27"/>
        <v>3.9440000000000017</v>
      </c>
      <c r="I214" s="4">
        <f t="shared" si="23"/>
        <v>0.40000000000000568</v>
      </c>
    </row>
    <row r="215" spans="2:9" x14ac:dyDescent="0.25">
      <c r="B215" s="1">
        <v>5929</v>
      </c>
      <c r="C215" s="1">
        <v>-74.2</v>
      </c>
      <c r="D215" s="1">
        <v>15.799999999999997</v>
      </c>
      <c r="E215" s="1">
        <f t="shared" si="24"/>
        <v>13</v>
      </c>
      <c r="F215" s="3">
        <f t="shared" si="25"/>
        <v>0.52</v>
      </c>
      <c r="G215" s="4">
        <f t="shared" si="26"/>
        <v>237.16000000000011</v>
      </c>
      <c r="H215" s="3">
        <f t="shared" si="27"/>
        <v>3.9526666666666683</v>
      </c>
      <c r="I215" s="4">
        <f t="shared" si="23"/>
        <v>15.799999999999997</v>
      </c>
    </row>
    <row r="216" spans="2:9" x14ac:dyDescent="0.25">
      <c r="B216" s="1">
        <v>5952</v>
      </c>
      <c r="C216" s="1">
        <v>-98.7</v>
      </c>
      <c r="D216" s="1">
        <v>-8.7000000000000028</v>
      </c>
      <c r="E216" s="1">
        <f t="shared" si="24"/>
        <v>23</v>
      </c>
      <c r="F216" s="3">
        <f t="shared" si="25"/>
        <v>0.92</v>
      </c>
      <c r="G216" s="4">
        <f t="shared" si="26"/>
        <v>238.0800000000001</v>
      </c>
      <c r="H216" s="3">
        <f t="shared" si="27"/>
        <v>3.9680000000000017</v>
      </c>
      <c r="I216" s="4">
        <f t="shared" si="23"/>
        <v>-8.7000000000000028</v>
      </c>
    </row>
    <row r="217" spans="2:9" x14ac:dyDescent="0.25">
      <c r="B217" s="1">
        <v>5980</v>
      </c>
      <c r="C217" s="1">
        <v>-80</v>
      </c>
      <c r="D217" s="1">
        <v>10</v>
      </c>
      <c r="E217" s="1">
        <f t="shared" si="24"/>
        <v>28</v>
      </c>
      <c r="F217" s="3">
        <f t="shared" si="25"/>
        <v>1.1200000000000001</v>
      </c>
      <c r="G217" s="4">
        <f t="shared" si="26"/>
        <v>239.2000000000001</v>
      </c>
      <c r="H217" s="3">
        <f t="shared" si="27"/>
        <v>3.9866666666666686</v>
      </c>
      <c r="I217" s="4">
        <f t="shared" si="23"/>
        <v>10</v>
      </c>
    </row>
    <row r="218" spans="2:9" x14ac:dyDescent="0.25">
      <c r="B218" s="1">
        <v>5987</v>
      </c>
      <c r="C218" s="1">
        <v>-90.8</v>
      </c>
      <c r="D218" s="1">
        <v>-0.79999999999999716</v>
      </c>
      <c r="E218" s="1">
        <f t="shared" si="24"/>
        <v>7</v>
      </c>
      <c r="F218" s="3">
        <f t="shared" si="25"/>
        <v>0.28000000000000003</v>
      </c>
      <c r="G218" s="4">
        <f t="shared" si="26"/>
        <v>239.4800000000001</v>
      </c>
      <c r="H218" s="3">
        <f t="shared" si="27"/>
        <v>3.9913333333333352</v>
      </c>
      <c r="I218" s="4">
        <f t="shared" si="23"/>
        <v>-0.79999999999999716</v>
      </c>
    </row>
    <row r="219" spans="2:9" x14ac:dyDescent="0.25">
      <c r="B219" s="1">
        <v>6000</v>
      </c>
      <c r="C219" s="1"/>
      <c r="D219" s="1">
        <v>90</v>
      </c>
      <c r="E219" s="1">
        <f t="shared" si="24"/>
        <v>13</v>
      </c>
      <c r="F219" s="3">
        <f t="shared" si="25"/>
        <v>0.52</v>
      </c>
      <c r="G219" s="4">
        <f t="shared" si="26"/>
        <v>240.00000000000011</v>
      </c>
      <c r="H219" s="3">
        <f t="shared" si="27"/>
        <v>4.0000000000000018</v>
      </c>
      <c r="I219" s="4">
        <f t="shared" si="23"/>
        <v>90</v>
      </c>
    </row>
  </sheetData>
  <mergeCells count="2">
    <mergeCell ref="B1:I1"/>
    <mergeCell ref="S28:S3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0"/>
  <sheetViews>
    <sheetView tabSelected="1" topLeftCell="A37" zoomScale="145" zoomScaleNormal="145" workbookViewId="0">
      <selection activeCell="S41" sqref="S41"/>
    </sheetView>
  </sheetViews>
  <sheetFormatPr defaultRowHeight="15" x14ac:dyDescent="0.25"/>
  <cols>
    <col min="2" max="2" width="6.85546875" customWidth="1"/>
    <col min="4" max="4" width="6.5703125" customWidth="1"/>
  </cols>
  <sheetData>
    <row r="1" spans="2:4" ht="34.5" customHeight="1" x14ac:dyDescent="0.25">
      <c r="B1" s="5" t="s">
        <v>5</v>
      </c>
    </row>
    <row r="2" spans="2:4" x14ac:dyDescent="0.25">
      <c r="B2" s="38">
        <v>2.0999999999999943</v>
      </c>
      <c r="C2" s="11" t="str">
        <f>TEXT(B2,"0,0")</f>
        <v>2,1</v>
      </c>
      <c r="D2" s="11" t="s">
        <v>153</v>
      </c>
    </row>
    <row r="3" spans="2:4" x14ac:dyDescent="0.25">
      <c r="B3" s="38">
        <v>-19.200000000000003</v>
      </c>
      <c r="C3" s="11" t="str">
        <f>TEXT(B3,"0,0")</f>
        <v>-19,2</v>
      </c>
      <c r="D3" s="11" t="s">
        <v>44</v>
      </c>
    </row>
    <row r="4" spans="2:4" x14ac:dyDescent="0.25">
      <c r="B4" s="38">
        <v>-28</v>
      </c>
      <c r="C4" s="11" t="str">
        <f t="shared" ref="C4:C66" si="0">TEXT(B4,"0,0")</f>
        <v>-28,0</v>
      </c>
      <c r="D4" s="11" t="s">
        <v>154</v>
      </c>
    </row>
    <row r="5" spans="2:4" x14ac:dyDescent="0.25">
      <c r="B5" s="38">
        <v>17.099999999999994</v>
      </c>
      <c r="C5" s="11" t="str">
        <f t="shared" si="0"/>
        <v>17,1</v>
      </c>
      <c r="D5" s="11" t="s">
        <v>45</v>
      </c>
    </row>
    <row r="6" spans="2:4" x14ac:dyDescent="0.25">
      <c r="B6" s="38">
        <v>11</v>
      </c>
      <c r="C6" s="11" t="str">
        <f t="shared" si="0"/>
        <v>11,0</v>
      </c>
      <c r="D6" s="11" t="s">
        <v>155</v>
      </c>
    </row>
    <row r="7" spans="2:4" x14ac:dyDescent="0.25">
      <c r="B7" s="38">
        <v>2.7999999999999972</v>
      </c>
      <c r="C7" s="11" t="str">
        <f t="shared" si="0"/>
        <v>2,8</v>
      </c>
      <c r="D7" s="11" t="s">
        <v>46</v>
      </c>
    </row>
    <row r="8" spans="2:4" x14ac:dyDescent="0.25">
      <c r="B8" s="38">
        <v>1</v>
      </c>
      <c r="C8" s="11" t="str">
        <f t="shared" si="0"/>
        <v>1,0</v>
      </c>
      <c r="D8" s="11" t="s">
        <v>156</v>
      </c>
    </row>
    <row r="9" spans="2:4" x14ac:dyDescent="0.25">
      <c r="B9" s="38">
        <v>-4.9000000000000057</v>
      </c>
      <c r="C9" s="11" t="str">
        <f t="shared" si="0"/>
        <v>-4,9</v>
      </c>
      <c r="D9" s="11" t="s">
        <v>157</v>
      </c>
    </row>
    <row r="10" spans="2:4" x14ac:dyDescent="0.25">
      <c r="B10" s="38">
        <v>2.2999999999999972</v>
      </c>
      <c r="C10" s="11" t="str">
        <f t="shared" si="0"/>
        <v>2,3</v>
      </c>
      <c r="D10" s="11" t="s">
        <v>47</v>
      </c>
    </row>
    <row r="11" spans="2:4" x14ac:dyDescent="0.25">
      <c r="B11" s="38">
        <v>-19.099999999999994</v>
      </c>
      <c r="C11" s="11" t="str">
        <f t="shared" si="0"/>
        <v>-19,1</v>
      </c>
      <c r="D11" s="11" t="s">
        <v>48</v>
      </c>
    </row>
    <row r="12" spans="2:4" x14ac:dyDescent="0.25">
      <c r="B12" s="38">
        <v>4.0999999999999943</v>
      </c>
      <c r="C12" s="11" t="str">
        <f t="shared" si="0"/>
        <v>4,1</v>
      </c>
      <c r="D12" s="11" t="s">
        <v>158</v>
      </c>
    </row>
    <row r="13" spans="2:4" x14ac:dyDescent="0.25">
      <c r="B13" s="38">
        <v>-7.9000000000000057</v>
      </c>
      <c r="C13" s="11" t="str">
        <f t="shared" si="0"/>
        <v>-7,9</v>
      </c>
      <c r="D13" s="11" t="s">
        <v>159</v>
      </c>
    </row>
    <row r="14" spans="2:4" x14ac:dyDescent="0.25">
      <c r="B14" s="38">
        <v>15.799999999999997</v>
      </c>
      <c r="C14" s="11" t="str">
        <f t="shared" si="0"/>
        <v>15,8</v>
      </c>
      <c r="D14" s="11" t="s">
        <v>49</v>
      </c>
    </row>
    <row r="15" spans="2:4" x14ac:dyDescent="0.25">
      <c r="B15" s="38">
        <v>14.099999999999994</v>
      </c>
      <c r="C15" s="11" t="str">
        <f t="shared" si="0"/>
        <v>14,1</v>
      </c>
      <c r="D15" s="11" t="s">
        <v>50</v>
      </c>
    </row>
    <row r="16" spans="2:4" x14ac:dyDescent="0.25">
      <c r="B16" s="38">
        <v>7.5999999999999943</v>
      </c>
      <c r="C16" s="11" t="str">
        <f t="shared" si="0"/>
        <v>7,6</v>
      </c>
      <c r="D16" s="11" t="s">
        <v>160</v>
      </c>
    </row>
    <row r="17" spans="2:4" x14ac:dyDescent="0.25">
      <c r="B17" s="38">
        <v>-3.2000000000000028</v>
      </c>
      <c r="C17" s="11" t="str">
        <f t="shared" si="0"/>
        <v>-3,2</v>
      </c>
      <c r="D17" s="11" t="s">
        <v>51</v>
      </c>
    </row>
    <row r="18" spans="2:4" x14ac:dyDescent="0.25">
      <c r="B18" s="38">
        <v>-21.799999999999997</v>
      </c>
      <c r="C18" s="11" t="str">
        <f t="shared" si="0"/>
        <v>-21,8</v>
      </c>
      <c r="D18" s="11" t="s">
        <v>52</v>
      </c>
    </row>
    <row r="19" spans="2:4" x14ac:dyDescent="0.25">
      <c r="B19" s="38">
        <v>-17.599999999999994</v>
      </c>
      <c r="C19" s="11" t="str">
        <f t="shared" si="0"/>
        <v>-17,6</v>
      </c>
      <c r="D19" s="11" t="s">
        <v>53</v>
      </c>
    </row>
    <row r="20" spans="2:4" x14ac:dyDescent="0.25">
      <c r="B20" s="38">
        <v>-12.099999999999994</v>
      </c>
      <c r="C20" s="11" t="str">
        <f t="shared" si="0"/>
        <v>-12,1</v>
      </c>
      <c r="D20" s="11" t="s">
        <v>54</v>
      </c>
    </row>
    <row r="21" spans="2:4" x14ac:dyDescent="0.25">
      <c r="B21" s="38">
        <v>6.7999999999999972</v>
      </c>
      <c r="C21" s="11" t="str">
        <f t="shared" si="0"/>
        <v>6,8</v>
      </c>
      <c r="D21" s="11" t="s">
        <v>55</v>
      </c>
    </row>
    <row r="22" spans="2:4" x14ac:dyDescent="0.25">
      <c r="B22" s="38">
        <v>-7.7000000000000028</v>
      </c>
      <c r="C22" s="11" t="str">
        <f t="shared" si="0"/>
        <v>-7,7</v>
      </c>
      <c r="D22" s="11" t="s">
        <v>56</v>
      </c>
    </row>
    <row r="23" spans="2:4" x14ac:dyDescent="0.25">
      <c r="B23" s="38">
        <v>-1.9000000000000057</v>
      </c>
      <c r="C23" s="11" t="str">
        <f t="shared" si="0"/>
        <v>-1,9</v>
      </c>
      <c r="D23" s="11" t="s">
        <v>161</v>
      </c>
    </row>
    <row r="24" spans="2:4" x14ac:dyDescent="0.25">
      <c r="B24" s="38">
        <v>-10.099999999999994</v>
      </c>
      <c r="C24" s="11" t="str">
        <f t="shared" si="0"/>
        <v>-10,1</v>
      </c>
      <c r="D24" s="11" t="s">
        <v>57</v>
      </c>
    </row>
    <row r="25" spans="2:4" x14ac:dyDescent="0.25">
      <c r="B25" s="38">
        <v>9.2999999999999972</v>
      </c>
      <c r="C25" s="11" t="str">
        <f t="shared" si="0"/>
        <v>9,3</v>
      </c>
      <c r="D25" s="11" t="s">
        <v>58</v>
      </c>
    </row>
    <row r="26" spans="2:4" x14ac:dyDescent="0.25">
      <c r="B26" s="38">
        <v>-5.2999999999999972</v>
      </c>
      <c r="C26" s="11" t="str">
        <f t="shared" si="0"/>
        <v>-5,3</v>
      </c>
      <c r="D26" s="11" t="s">
        <v>59</v>
      </c>
    </row>
    <row r="27" spans="2:4" x14ac:dyDescent="0.25">
      <c r="B27" s="38">
        <v>-19.200000000000003</v>
      </c>
      <c r="C27" s="11" t="str">
        <f t="shared" si="0"/>
        <v>-19,2</v>
      </c>
      <c r="D27" s="11" t="s">
        <v>44</v>
      </c>
    </row>
    <row r="28" spans="2:4" x14ac:dyDescent="0.25">
      <c r="B28" s="38">
        <v>-21.700000000000003</v>
      </c>
      <c r="C28" s="11" t="str">
        <f t="shared" si="0"/>
        <v>-21,7</v>
      </c>
      <c r="D28" s="11" t="s">
        <v>60</v>
      </c>
    </row>
    <row r="29" spans="2:4" x14ac:dyDescent="0.25">
      <c r="B29" s="38">
        <v>-2.2000000000000028</v>
      </c>
      <c r="C29" s="11" t="str">
        <f t="shared" si="0"/>
        <v>-2,2</v>
      </c>
      <c r="D29" s="11" t="s">
        <v>61</v>
      </c>
    </row>
    <row r="30" spans="2:4" x14ac:dyDescent="0.25">
      <c r="B30" s="38">
        <v>3.5</v>
      </c>
      <c r="C30" s="11" t="str">
        <f t="shared" si="0"/>
        <v>3,5</v>
      </c>
      <c r="D30" s="11" t="s">
        <v>62</v>
      </c>
    </row>
    <row r="31" spans="2:4" x14ac:dyDescent="0.25">
      <c r="B31" s="38">
        <v>-0.79999999999999716</v>
      </c>
      <c r="C31" s="11" t="str">
        <f t="shared" si="0"/>
        <v>-0,8</v>
      </c>
      <c r="D31" s="11" t="s">
        <v>162</v>
      </c>
    </row>
    <row r="32" spans="2:4" x14ac:dyDescent="0.25">
      <c r="B32" s="38">
        <v>-18.900000000000006</v>
      </c>
      <c r="C32" s="11" t="str">
        <f t="shared" si="0"/>
        <v>-18,9</v>
      </c>
      <c r="D32" s="11" t="s">
        <v>63</v>
      </c>
    </row>
    <row r="33" spans="2:4" x14ac:dyDescent="0.25">
      <c r="B33" s="38">
        <v>1</v>
      </c>
      <c r="C33" s="11" t="str">
        <f t="shared" si="0"/>
        <v>1,0</v>
      </c>
      <c r="D33" s="11" t="s">
        <v>156</v>
      </c>
    </row>
    <row r="34" spans="2:4" x14ac:dyDescent="0.25">
      <c r="B34" s="38">
        <v>-55</v>
      </c>
      <c r="C34" s="11" t="str">
        <f t="shared" si="0"/>
        <v>-55,0</v>
      </c>
      <c r="D34" s="11" t="s">
        <v>163</v>
      </c>
    </row>
    <row r="35" spans="2:4" x14ac:dyDescent="0.25">
      <c r="B35" s="38">
        <v>23</v>
      </c>
      <c r="C35" s="11" t="str">
        <f t="shared" si="0"/>
        <v>23,0</v>
      </c>
      <c r="D35" s="11" t="s">
        <v>164</v>
      </c>
    </row>
    <row r="36" spans="2:4" x14ac:dyDescent="0.25">
      <c r="B36" s="38">
        <v>-25.700000000000003</v>
      </c>
      <c r="C36" s="11" t="str">
        <f t="shared" si="0"/>
        <v>-25,7</v>
      </c>
      <c r="D36" s="11" t="s">
        <v>64</v>
      </c>
    </row>
    <row r="37" spans="2:4" x14ac:dyDescent="0.25">
      <c r="B37" s="38">
        <v>-23.099999999999994</v>
      </c>
      <c r="C37" s="11" t="str">
        <f t="shared" si="0"/>
        <v>-23,1</v>
      </c>
      <c r="D37" s="11" t="s">
        <v>65</v>
      </c>
    </row>
    <row r="38" spans="2:4" x14ac:dyDescent="0.25">
      <c r="B38" s="38">
        <v>-22.5</v>
      </c>
      <c r="C38" s="11" t="str">
        <f t="shared" si="0"/>
        <v>-22,5</v>
      </c>
      <c r="D38" s="11" t="s">
        <v>66</v>
      </c>
    </row>
    <row r="39" spans="2:4" x14ac:dyDescent="0.25">
      <c r="B39" s="38">
        <v>9.4000000000000057</v>
      </c>
      <c r="C39" s="11" t="str">
        <f t="shared" si="0"/>
        <v>9,4</v>
      </c>
      <c r="D39" s="11" t="s">
        <v>165</v>
      </c>
    </row>
    <row r="40" spans="2:4" x14ac:dyDescent="0.25">
      <c r="B40" s="38">
        <v>-1.5999999999999943</v>
      </c>
      <c r="C40" s="11" t="str">
        <f t="shared" si="0"/>
        <v>-1,6</v>
      </c>
      <c r="D40" s="11" t="s">
        <v>166</v>
      </c>
    </row>
    <row r="41" spans="2:4" x14ac:dyDescent="0.25">
      <c r="B41" s="38">
        <v>16.5</v>
      </c>
      <c r="C41" s="11" t="str">
        <f t="shared" si="0"/>
        <v>16,5</v>
      </c>
      <c r="D41" s="11" t="s">
        <v>67</v>
      </c>
    </row>
    <row r="42" spans="2:4" x14ac:dyDescent="0.25">
      <c r="B42" s="38">
        <v>8.7999999999999972</v>
      </c>
      <c r="C42" s="11" t="str">
        <f t="shared" si="0"/>
        <v>8,8</v>
      </c>
      <c r="D42" s="11" t="s">
        <v>68</v>
      </c>
    </row>
    <row r="43" spans="2:4" x14ac:dyDescent="0.25">
      <c r="B43" s="38">
        <v>5.4000000000000057</v>
      </c>
      <c r="C43" s="11" t="str">
        <f t="shared" si="0"/>
        <v>5,4</v>
      </c>
      <c r="D43" s="11" t="s">
        <v>167</v>
      </c>
    </row>
    <row r="44" spans="2:4" x14ac:dyDescent="0.25">
      <c r="B44" s="38">
        <v>-19</v>
      </c>
      <c r="C44" s="11" t="str">
        <f t="shared" si="0"/>
        <v>-19,0</v>
      </c>
      <c r="D44" s="11" t="s">
        <v>168</v>
      </c>
    </row>
    <row r="45" spans="2:4" x14ac:dyDescent="0.25">
      <c r="B45" s="38">
        <v>14.5</v>
      </c>
      <c r="C45" s="11" t="str">
        <f t="shared" si="0"/>
        <v>14,5</v>
      </c>
      <c r="D45" s="11" t="s">
        <v>69</v>
      </c>
    </row>
    <row r="46" spans="2:4" x14ac:dyDescent="0.25">
      <c r="B46" s="38">
        <v>-19.599999999999994</v>
      </c>
      <c r="C46" s="11" t="str">
        <f t="shared" si="0"/>
        <v>-19,6</v>
      </c>
      <c r="D46" s="11" t="s">
        <v>70</v>
      </c>
    </row>
    <row r="47" spans="2:4" x14ac:dyDescent="0.25">
      <c r="B47" s="38">
        <v>-20</v>
      </c>
      <c r="C47" s="11" t="str">
        <f t="shared" si="0"/>
        <v>-20,0</v>
      </c>
      <c r="D47" s="11" t="s">
        <v>169</v>
      </c>
    </row>
    <row r="48" spans="2:4" x14ac:dyDescent="0.25">
      <c r="B48" s="38">
        <v>5.4000000000000057</v>
      </c>
      <c r="C48" s="11" t="str">
        <f t="shared" si="0"/>
        <v>5,4</v>
      </c>
      <c r="D48" s="11" t="s">
        <v>167</v>
      </c>
    </row>
    <row r="49" spans="2:4" x14ac:dyDescent="0.25">
      <c r="B49" s="38">
        <v>8.2000000000000028</v>
      </c>
      <c r="C49" s="11" t="str">
        <f t="shared" si="0"/>
        <v>8,2</v>
      </c>
      <c r="D49" s="11" t="s">
        <v>71</v>
      </c>
    </row>
    <row r="50" spans="2:4" x14ac:dyDescent="0.25">
      <c r="B50" s="38">
        <v>-11.299999999999997</v>
      </c>
      <c r="C50" s="11" t="str">
        <f t="shared" si="0"/>
        <v>-11,3</v>
      </c>
      <c r="D50" s="11" t="s">
        <v>72</v>
      </c>
    </row>
    <row r="51" spans="2:4" x14ac:dyDescent="0.25">
      <c r="B51" s="38">
        <v>20.5</v>
      </c>
      <c r="C51" s="11" t="str">
        <f t="shared" si="0"/>
        <v>20,5</v>
      </c>
      <c r="D51" s="11" t="s">
        <v>73</v>
      </c>
    </row>
    <row r="52" spans="2:4" x14ac:dyDescent="0.25">
      <c r="B52" s="38">
        <v>7.7000000000000028</v>
      </c>
      <c r="C52" s="11" t="str">
        <f t="shared" si="0"/>
        <v>7,7</v>
      </c>
      <c r="D52" s="11" t="s">
        <v>74</v>
      </c>
    </row>
    <row r="53" spans="2:4" x14ac:dyDescent="0.25">
      <c r="B53" s="38">
        <v>11</v>
      </c>
      <c r="C53" s="11" t="str">
        <f t="shared" si="0"/>
        <v>11,0</v>
      </c>
      <c r="D53" s="11" t="s">
        <v>155</v>
      </c>
    </row>
    <row r="54" spans="2:4" x14ac:dyDescent="0.25">
      <c r="B54" s="38">
        <v>10.5</v>
      </c>
      <c r="C54" s="11" t="str">
        <f t="shared" si="0"/>
        <v>10,5</v>
      </c>
      <c r="D54" s="11" t="s">
        <v>75</v>
      </c>
    </row>
    <row r="55" spans="2:4" x14ac:dyDescent="0.25">
      <c r="B55" s="38">
        <v>-10.5</v>
      </c>
      <c r="C55" s="11" t="str">
        <f t="shared" si="0"/>
        <v>-10,5</v>
      </c>
      <c r="D55" s="11" t="s">
        <v>76</v>
      </c>
    </row>
    <row r="56" spans="2:4" x14ac:dyDescent="0.25">
      <c r="B56" s="38">
        <v>-3.2999999999999972</v>
      </c>
      <c r="C56" s="11" t="str">
        <f t="shared" si="0"/>
        <v>-3,3</v>
      </c>
      <c r="D56" s="11" t="s">
        <v>77</v>
      </c>
    </row>
    <row r="57" spans="2:4" x14ac:dyDescent="0.25">
      <c r="B57" s="38">
        <v>-11.599999999999994</v>
      </c>
      <c r="C57" s="11" t="str">
        <f t="shared" si="0"/>
        <v>-11,6</v>
      </c>
      <c r="D57" s="11" t="s">
        <v>78</v>
      </c>
    </row>
    <row r="58" spans="2:4" x14ac:dyDescent="0.25">
      <c r="B58" s="38">
        <v>-13.799999999999997</v>
      </c>
      <c r="C58" s="11" t="str">
        <f t="shared" si="0"/>
        <v>-13,8</v>
      </c>
      <c r="D58" s="11" t="s">
        <v>79</v>
      </c>
    </row>
    <row r="59" spans="2:4" x14ac:dyDescent="0.25">
      <c r="B59" s="38">
        <v>4.7999999999999972</v>
      </c>
      <c r="C59" s="11" t="str">
        <f t="shared" si="0"/>
        <v>4,8</v>
      </c>
      <c r="D59" s="11" t="s">
        <v>80</v>
      </c>
    </row>
    <row r="60" spans="2:4" x14ac:dyDescent="0.25">
      <c r="B60" s="38">
        <v>0</v>
      </c>
      <c r="C60" s="11" t="str">
        <f t="shared" si="0"/>
        <v>0,0</v>
      </c>
      <c r="D60" s="11" t="s">
        <v>170</v>
      </c>
    </row>
    <row r="61" spans="2:4" x14ac:dyDescent="0.25">
      <c r="B61" s="38">
        <v>2.0999999999999943</v>
      </c>
      <c r="C61" s="11" t="str">
        <f t="shared" si="0"/>
        <v>2,1</v>
      </c>
      <c r="D61" s="11" t="s">
        <v>153</v>
      </c>
    </row>
    <row r="62" spans="2:4" x14ac:dyDescent="0.25">
      <c r="B62" s="38">
        <v>-6.2000000000000028</v>
      </c>
      <c r="C62" s="11" t="str">
        <f t="shared" si="0"/>
        <v>-6,2</v>
      </c>
      <c r="D62" s="11" t="s">
        <v>81</v>
      </c>
    </row>
    <row r="63" spans="2:4" x14ac:dyDescent="0.25">
      <c r="B63" s="38">
        <v>-0.59999999999999432</v>
      </c>
      <c r="C63" s="11" t="str">
        <f t="shared" si="0"/>
        <v>-0,6</v>
      </c>
      <c r="D63" s="11" t="s">
        <v>171</v>
      </c>
    </row>
    <row r="64" spans="2:4" x14ac:dyDescent="0.25">
      <c r="B64" s="38">
        <v>-1.0999999999999943</v>
      </c>
      <c r="C64" s="11" t="str">
        <f t="shared" si="0"/>
        <v>-1,1</v>
      </c>
      <c r="D64" s="11" t="s">
        <v>111</v>
      </c>
    </row>
    <row r="65" spans="2:4" x14ac:dyDescent="0.25">
      <c r="B65" s="38">
        <v>-18.900000000000006</v>
      </c>
      <c r="C65" s="11" t="str">
        <f t="shared" si="0"/>
        <v>-18,9</v>
      </c>
      <c r="D65" s="11" t="s">
        <v>63</v>
      </c>
    </row>
    <row r="66" spans="2:4" x14ac:dyDescent="0.25">
      <c r="B66" s="38">
        <v>18.400000000000006</v>
      </c>
      <c r="C66" s="11" t="str">
        <f t="shared" si="0"/>
        <v>18,4</v>
      </c>
      <c r="D66" s="11" t="s">
        <v>82</v>
      </c>
    </row>
    <row r="67" spans="2:4" x14ac:dyDescent="0.25">
      <c r="B67" s="38">
        <v>-2.2000000000000028</v>
      </c>
      <c r="C67" s="11" t="str">
        <f t="shared" ref="C67:C130" si="1">TEXT(B67,"0,0")</f>
        <v>-2,2</v>
      </c>
      <c r="D67" s="11" t="s">
        <v>61</v>
      </c>
    </row>
    <row r="68" spans="2:4" x14ac:dyDescent="0.25">
      <c r="B68" s="38">
        <v>-11.5</v>
      </c>
      <c r="C68" s="11" t="str">
        <f t="shared" si="1"/>
        <v>-11,5</v>
      </c>
      <c r="D68" s="11" t="s">
        <v>83</v>
      </c>
    </row>
    <row r="69" spans="2:4" x14ac:dyDescent="0.25">
      <c r="B69" s="38">
        <v>-6.7999999999999972</v>
      </c>
      <c r="C69" s="11" t="str">
        <f t="shared" si="1"/>
        <v>-6,8</v>
      </c>
      <c r="D69" s="11" t="s">
        <v>84</v>
      </c>
    </row>
    <row r="70" spans="2:4" x14ac:dyDescent="0.25">
      <c r="B70" s="38">
        <v>-19.200000000000003</v>
      </c>
      <c r="C70" s="11" t="str">
        <f t="shared" si="1"/>
        <v>-19,2</v>
      </c>
      <c r="D70" s="11" t="s">
        <v>44</v>
      </c>
    </row>
    <row r="71" spans="2:4" x14ac:dyDescent="0.25">
      <c r="B71" s="38">
        <v>-4.2999999999999972</v>
      </c>
      <c r="C71" s="11" t="str">
        <f t="shared" si="1"/>
        <v>-4,3</v>
      </c>
      <c r="D71" s="11" t="s">
        <v>85</v>
      </c>
    </row>
    <row r="72" spans="2:4" x14ac:dyDescent="0.25">
      <c r="B72" s="38">
        <v>-18.400000000000006</v>
      </c>
      <c r="C72" s="11" t="str">
        <f t="shared" si="1"/>
        <v>-18,4</v>
      </c>
      <c r="D72" s="11" t="s">
        <v>86</v>
      </c>
    </row>
    <row r="73" spans="2:4" x14ac:dyDescent="0.25">
      <c r="B73" s="38">
        <v>10.5</v>
      </c>
      <c r="C73" s="11" t="str">
        <f t="shared" si="1"/>
        <v>10,5</v>
      </c>
      <c r="D73" s="11" t="s">
        <v>75</v>
      </c>
    </row>
    <row r="74" spans="2:4" x14ac:dyDescent="0.25">
      <c r="B74" s="38">
        <v>-12</v>
      </c>
      <c r="C74" s="11" t="str">
        <f t="shared" si="1"/>
        <v>-12,0</v>
      </c>
      <c r="D74" s="11" t="s">
        <v>172</v>
      </c>
    </row>
    <row r="75" spans="2:4" x14ac:dyDescent="0.25">
      <c r="B75" s="38">
        <v>5.5</v>
      </c>
      <c r="C75" s="11" t="str">
        <f t="shared" si="1"/>
        <v>5,5</v>
      </c>
      <c r="D75" s="11" t="s">
        <v>87</v>
      </c>
    </row>
    <row r="76" spans="2:4" x14ac:dyDescent="0.25">
      <c r="B76" s="38">
        <v>-41.7</v>
      </c>
      <c r="C76" s="11" t="str">
        <f t="shared" si="1"/>
        <v>-41,7</v>
      </c>
      <c r="D76" s="11" t="s">
        <v>88</v>
      </c>
    </row>
    <row r="77" spans="2:4" x14ac:dyDescent="0.25">
      <c r="B77" s="38">
        <v>-25.4</v>
      </c>
      <c r="C77" s="11" t="str">
        <f t="shared" si="1"/>
        <v>-25,4</v>
      </c>
      <c r="D77" s="11" t="s">
        <v>89</v>
      </c>
    </row>
    <row r="78" spans="2:4" x14ac:dyDescent="0.25">
      <c r="B78" s="38">
        <v>-25.4</v>
      </c>
      <c r="C78" s="11" t="str">
        <f t="shared" si="1"/>
        <v>-25,4</v>
      </c>
      <c r="D78" s="11" t="s">
        <v>89</v>
      </c>
    </row>
    <row r="79" spans="2:4" x14ac:dyDescent="0.25">
      <c r="B79" s="38">
        <v>-18.100000000000001</v>
      </c>
      <c r="C79" s="11" t="str">
        <f t="shared" si="1"/>
        <v>-18,1</v>
      </c>
      <c r="D79" s="11" t="s">
        <v>90</v>
      </c>
    </row>
    <row r="80" spans="2:4" x14ac:dyDescent="0.25">
      <c r="B80" s="38">
        <v>-14.6</v>
      </c>
      <c r="C80" s="11" t="str">
        <f t="shared" si="1"/>
        <v>-14,6</v>
      </c>
      <c r="D80" s="11" t="s">
        <v>91</v>
      </c>
    </row>
    <row r="81" spans="2:4" x14ac:dyDescent="0.25">
      <c r="B81" s="38">
        <v>-7.8</v>
      </c>
      <c r="C81" s="11" t="str">
        <f t="shared" si="1"/>
        <v>-7,8</v>
      </c>
      <c r="D81" s="11" t="s">
        <v>92</v>
      </c>
    </row>
    <row r="82" spans="2:4" x14ac:dyDescent="0.25">
      <c r="B82" s="38">
        <v>0.8</v>
      </c>
      <c r="C82" s="11" t="str">
        <f t="shared" si="1"/>
        <v>0,8</v>
      </c>
      <c r="D82" s="11" t="s">
        <v>93</v>
      </c>
    </row>
    <row r="83" spans="2:4" x14ac:dyDescent="0.25">
      <c r="B83" s="38">
        <v>4</v>
      </c>
      <c r="C83" s="11" t="str">
        <f t="shared" si="1"/>
        <v>4,0</v>
      </c>
      <c r="D83" s="11" t="s">
        <v>173</v>
      </c>
    </row>
    <row r="84" spans="2:4" x14ac:dyDescent="0.25">
      <c r="B84" s="38">
        <v>-9.9</v>
      </c>
      <c r="C84" s="11" t="str">
        <f t="shared" si="1"/>
        <v>-9,9</v>
      </c>
      <c r="D84" s="11" t="s">
        <v>94</v>
      </c>
    </row>
    <row r="85" spans="2:4" x14ac:dyDescent="0.25">
      <c r="B85" s="38">
        <v>0.8</v>
      </c>
      <c r="C85" s="11" t="str">
        <f t="shared" si="1"/>
        <v>0,8</v>
      </c>
      <c r="D85" s="11" t="s">
        <v>93</v>
      </c>
    </row>
    <row r="86" spans="2:4" x14ac:dyDescent="0.25">
      <c r="B86" s="38">
        <v>15.7</v>
      </c>
      <c r="C86" s="11" t="str">
        <f t="shared" si="1"/>
        <v>15,7</v>
      </c>
      <c r="D86" s="11" t="s">
        <v>95</v>
      </c>
    </row>
    <row r="87" spans="2:4" x14ac:dyDescent="0.25">
      <c r="B87" s="38">
        <v>32</v>
      </c>
      <c r="C87" s="11" t="str">
        <f t="shared" si="1"/>
        <v>32,0</v>
      </c>
      <c r="D87" s="11" t="s">
        <v>174</v>
      </c>
    </row>
    <row r="88" spans="2:4" x14ac:dyDescent="0.25">
      <c r="B88" s="38">
        <v>31.4</v>
      </c>
      <c r="C88" s="11" t="str">
        <f t="shared" si="1"/>
        <v>31,4</v>
      </c>
      <c r="D88" s="11" t="s">
        <v>96</v>
      </c>
    </row>
    <row r="89" spans="2:4" x14ac:dyDescent="0.25">
      <c r="B89" s="38">
        <v>-28.9</v>
      </c>
      <c r="C89" s="11" t="str">
        <f t="shared" si="1"/>
        <v>-28,9</v>
      </c>
      <c r="D89" s="11" t="s">
        <v>97</v>
      </c>
    </row>
    <row r="90" spans="2:4" x14ac:dyDescent="0.25">
      <c r="B90" s="38">
        <v>-25.5</v>
      </c>
      <c r="C90" s="11" t="str">
        <f t="shared" si="1"/>
        <v>-25,5</v>
      </c>
      <c r="D90" s="11" t="s">
        <v>98</v>
      </c>
    </row>
    <row r="91" spans="2:4" x14ac:dyDescent="0.25">
      <c r="B91" s="38">
        <v>23.6</v>
      </c>
      <c r="C91" s="11" t="str">
        <f t="shared" si="1"/>
        <v>23,6</v>
      </c>
      <c r="D91" s="11" t="s">
        <v>99</v>
      </c>
    </row>
    <row r="92" spans="2:4" x14ac:dyDescent="0.25">
      <c r="B92" s="38">
        <v>-19.600000000000001</v>
      </c>
      <c r="C92" s="11" t="str">
        <f t="shared" si="1"/>
        <v>-19,6</v>
      </c>
      <c r="D92" s="11" t="s">
        <v>70</v>
      </c>
    </row>
    <row r="93" spans="2:4" x14ac:dyDescent="0.25">
      <c r="B93" s="38">
        <v>24.3</v>
      </c>
      <c r="C93" s="11" t="str">
        <f t="shared" si="1"/>
        <v>24,3</v>
      </c>
      <c r="D93" s="11" t="s">
        <v>100</v>
      </c>
    </row>
    <row r="94" spans="2:4" x14ac:dyDescent="0.25">
      <c r="B94" s="38">
        <v>36.1</v>
      </c>
      <c r="C94" s="11" t="str">
        <f t="shared" si="1"/>
        <v>36,1</v>
      </c>
      <c r="D94" s="11" t="s">
        <v>101</v>
      </c>
    </row>
    <row r="95" spans="2:4" x14ac:dyDescent="0.25">
      <c r="B95" s="38">
        <v>-20.7</v>
      </c>
      <c r="C95" s="11" t="str">
        <f t="shared" si="1"/>
        <v>-20,7</v>
      </c>
      <c r="D95" s="11" t="s">
        <v>102</v>
      </c>
    </row>
    <row r="96" spans="2:4" x14ac:dyDescent="0.25">
      <c r="B96" s="38">
        <v>-75</v>
      </c>
      <c r="C96" s="11" t="str">
        <f t="shared" si="1"/>
        <v>-75,0</v>
      </c>
      <c r="D96" s="11" t="s">
        <v>175</v>
      </c>
    </row>
    <row r="97" spans="2:4" x14ac:dyDescent="0.25">
      <c r="B97" s="38">
        <v>-8.6999999999999993</v>
      </c>
      <c r="C97" s="11" t="str">
        <f t="shared" si="1"/>
        <v>-8,7</v>
      </c>
      <c r="D97" s="11" t="s">
        <v>103</v>
      </c>
    </row>
    <row r="98" spans="2:4" x14ac:dyDescent="0.25">
      <c r="B98" s="38">
        <v>10.7</v>
      </c>
      <c r="C98" s="11" t="str">
        <f t="shared" si="1"/>
        <v>10,7</v>
      </c>
      <c r="D98" s="11" t="s">
        <v>104</v>
      </c>
    </row>
    <row r="99" spans="2:4" x14ac:dyDescent="0.25">
      <c r="B99" s="38">
        <v>0.4</v>
      </c>
      <c r="C99" s="11" t="str">
        <f t="shared" si="1"/>
        <v>0,4</v>
      </c>
      <c r="D99" s="11" t="s">
        <v>105</v>
      </c>
    </row>
    <row r="100" spans="2:4" x14ac:dyDescent="0.25">
      <c r="B100" s="38">
        <v>14.1</v>
      </c>
      <c r="C100" s="11" t="str">
        <f t="shared" si="1"/>
        <v>14,1</v>
      </c>
      <c r="D100" s="11" t="s">
        <v>50</v>
      </c>
    </row>
    <row r="101" spans="2:4" x14ac:dyDescent="0.25">
      <c r="B101" s="38">
        <v>2.9</v>
      </c>
      <c r="C101" s="11" t="str">
        <f t="shared" si="1"/>
        <v>2,9</v>
      </c>
      <c r="D101" s="11" t="s">
        <v>106</v>
      </c>
    </row>
    <row r="102" spans="2:4" x14ac:dyDescent="0.25">
      <c r="B102" s="38">
        <v>-3.7</v>
      </c>
      <c r="C102" s="11" t="str">
        <f t="shared" si="1"/>
        <v>-3,7</v>
      </c>
      <c r="D102" s="11" t="s">
        <v>107</v>
      </c>
    </row>
    <row r="103" spans="2:4" x14ac:dyDescent="0.25">
      <c r="B103" s="38">
        <v>9.5</v>
      </c>
      <c r="C103" s="11" t="str">
        <f t="shared" si="1"/>
        <v>9,5</v>
      </c>
      <c r="D103" s="11" t="s">
        <v>108</v>
      </c>
    </row>
    <row r="104" spans="2:4" x14ac:dyDescent="0.25">
      <c r="B104" s="38">
        <v>-2.5</v>
      </c>
      <c r="C104" s="11" t="str">
        <f t="shared" si="1"/>
        <v>-2,5</v>
      </c>
      <c r="D104" s="11" t="s">
        <v>109</v>
      </c>
    </row>
    <row r="105" spans="2:4" x14ac:dyDescent="0.25">
      <c r="B105" s="38">
        <v>-1.3</v>
      </c>
      <c r="C105" s="11" t="str">
        <f t="shared" si="1"/>
        <v>-1,3</v>
      </c>
      <c r="D105" s="11" t="s">
        <v>110</v>
      </c>
    </row>
    <row r="106" spans="2:4" x14ac:dyDescent="0.25">
      <c r="B106" s="38">
        <v>-1.3</v>
      </c>
      <c r="C106" s="11" t="str">
        <f t="shared" si="1"/>
        <v>-1,3</v>
      </c>
      <c r="D106" s="11" t="s">
        <v>110</v>
      </c>
    </row>
    <row r="107" spans="2:4" x14ac:dyDescent="0.25">
      <c r="B107" s="38">
        <v>-1.1000000000000001</v>
      </c>
      <c r="C107" s="11" t="str">
        <f t="shared" si="1"/>
        <v>-1,1</v>
      </c>
      <c r="D107" s="11" t="s">
        <v>111</v>
      </c>
    </row>
    <row r="108" spans="2:4" x14ac:dyDescent="0.25">
      <c r="B108" s="38">
        <v>3.7</v>
      </c>
      <c r="C108" s="11" t="str">
        <f t="shared" si="1"/>
        <v>3,7</v>
      </c>
      <c r="D108" s="11" t="s">
        <v>112</v>
      </c>
    </row>
    <row r="109" spans="2:4" x14ac:dyDescent="0.25">
      <c r="B109" s="38">
        <v>-34.200000000000003</v>
      </c>
      <c r="C109" s="11" t="str">
        <f t="shared" si="1"/>
        <v>-34,2</v>
      </c>
      <c r="D109" s="11" t="s">
        <v>113</v>
      </c>
    </row>
    <row r="110" spans="2:4" x14ac:dyDescent="0.25">
      <c r="B110" s="38">
        <v>-11.900000000000006</v>
      </c>
      <c r="C110" s="11" t="str">
        <f t="shared" si="1"/>
        <v>-11,9</v>
      </c>
      <c r="D110" s="11" t="s">
        <v>114</v>
      </c>
    </row>
    <row r="111" spans="2:4" x14ac:dyDescent="0.25">
      <c r="B111" s="38">
        <v>18.900000000000006</v>
      </c>
      <c r="C111" s="11" t="str">
        <f t="shared" si="1"/>
        <v>18,9</v>
      </c>
      <c r="D111" s="11" t="s">
        <v>115</v>
      </c>
    </row>
    <row r="112" spans="2:4" x14ac:dyDescent="0.25">
      <c r="B112" s="38">
        <v>16.200000000000003</v>
      </c>
      <c r="C112" s="11" t="str">
        <f t="shared" si="1"/>
        <v>16,2</v>
      </c>
      <c r="D112" s="11" t="s">
        <v>116</v>
      </c>
    </row>
    <row r="113" spans="2:4" x14ac:dyDescent="0.25">
      <c r="B113" s="38">
        <v>7.5999999999999943</v>
      </c>
      <c r="C113" s="11" t="str">
        <f t="shared" si="1"/>
        <v>7,6</v>
      </c>
      <c r="D113" s="11" t="s">
        <v>160</v>
      </c>
    </row>
    <row r="114" spans="2:4" x14ac:dyDescent="0.25">
      <c r="B114" s="38">
        <v>20.900000000000006</v>
      </c>
      <c r="C114" s="11" t="str">
        <f t="shared" si="1"/>
        <v>20,9</v>
      </c>
      <c r="D114" s="11" t="s">
        <v>117</v>
      </c>
    </row>
    <row r="115" spans="2:4" x14ac:dyDescent="0.25">
      <c r="B115" s="38">
        <v>2.5999999999999943</v>
      </c>
      <c r="C115" s="11" t="str">
        <f t="shared" si="1"/>
        <v>2,6</v>
      </c>
      <c r="D115" s="11" t="s">
        <v>176</v>
      </c>
    </row>
    <row r="116" spans="2:4" x14ac:dyDescent="0.25">
      <c r="B116" s="38">
        <v>-10.299999999999997</v>
      </c>
      <c r="C116" s="11" t="str">
        <f t="shared" si="1"/>
        <v>-10,3</v>
      </c>
      <c r="D116" s="11" t="s">
        <v>118</v>
      </c>
    </row>
    <row r="117" spans="2:4" x14ac:dyDescent="0.25">
      <c r="B117" s="38">
        <v>-11.700000000000003</v>
      </c>
      <c r="C117" s="11" t="str">
        <f t="shared" si="1"/>
        <v>-11,7</v>
      </c>
      <c r="D117" s="11" t="s">
        <v>119</v>
      </c>
    </row>
    <row r="118" spans="2:4" x14ac:dyDescent="0.25">
      <c r="B118" s="38">
        <v>-3.7000000000000028</v>
      </c>
      <c r="C118" s="11" t="str">
        <f t="shared" si="1"/>
        <v>-3,7</v>
      </c>
      <c r="D118" s="11" t="s">
        <v>107</v>
      </c>
    </row>
    <row r="119" spans="2:4" x14ac:dyDescent="0.25">
      <c r="B119" s="38">
        <v>-1.7000000000000028</v>
      </c>
      <c r="C119" s="11" t="str">
        <f t="shared" si="1"/>
        <v>-1,7</v>
      </c>
      <c r="D119" s="11" t="s">
        <v>120</v>
      </c>
    </row>
    <row r="120" spans="2:4" x14ac:dyDescent="0.25">
      <c r="B120" s="38">
        <v>-2.0999999999999943</v>
      </c>
      <c r="C120" s="11" t="str">
        <f t="shared" si="1"/>
        <v>-2,1</v>
      </c>
      <c r="D120" s="11" t="s">
        <v>177</v>
      </c>
    </row>
    <row r="121" spans="2:4" x14ac:dyDescent="0.25">
      <c r="B121" s="38">
        <v>-16.5</v>
      </c>
      <c r="C121" s="11" t="str">
        <f t="shared" si="1"/>
        <v>-16,5</v>
      </c>
      <c r="D121" s="11" t="s">
        <v>121</v>
      </c>
    </row>
    <row r="122" spans="2:4" x14ac:dyDescent="0.25">
      <c r="B122" s="38">
        <v>-15.299999999999997</v>
      </c>
      <c r="C122" s="11" t="str">
        <f t="shared" si="1"/>
        <v>-15,3</v>
      </c>
      <c r="D122" s="11" t="s">
        <v>122</v>
      </c>
    </row>
    <row r="123" spans="2:4" x14ac:dyDescent="0.25">
      <c r="B123" s="38">
        <v>-15.799999999999997</v>
      </c>
      <c r="C123" s="11" t="str">
        <f t="shared" si="1"/>
        <v>-15,8</v>
      </c>
      <c r="D123" s="11" t="s">
        <v>123</v>
      </c>
    </row>
    <row r="124" spans="2:4" x14ac:dyDescent="0.25">
      <c r="B124" s="38">
        <v>3</v>
      </c>
      <c r="C124" s="11" t="str">
        <f t="shared" si="1"/>
        <v>3,0</v>
      </c>
      <c r="D124" s="11" t="s">
        <v>178</v>
      </c>
    </row>
    <row r="125" spans="2:4" x14ac:dyDescent="0.25">
      <c r="B125" s="38">
        <v>-8</v>
      </c>
      <c r="C125" s="11" t="str">
        <f t="shared" si="1"/>
        <v>-8,0</v>
      </c>
      <c r="D125" s="11" t="s">
        <v>179</v>
      </c>
    </row>
    <row r="126" spans="2:4" x14ac:dyDescent="0.25">
      <c r="B126" s="38">
        <v>17.5</v>
      </c>
      <c r="C126" s="11" t="str">
        <f t="shared" si="1"/>
        <v>17,5</v>
      </c>
      <c r="D126" s="11" t="s">
        <v>124</v>
      </c>
    </row>
    <row r="127" spans="2:4" x14ac:dyDescent="0.25">
      <c r="B127" s="38">
        <v>-7.5</v>
      </c>
      <c r="C127" s="11" t="str">
        <f t="shared" si="1"/>
        <v>-7,5</v>
      </c>
      <c r="D127" s="11" t="s">
        <v>125</v>
      </c>
    </row>
    <row r="128" spans="2:4" x14ac:dyDescent="0.25">
      <c r="B128" s="38">
        <v>-15.5</v>
      </c>
      <c r="C128" s="11" t="str">
        <f t="shared" si="1"/>
        <v>-15,5</v>
      </c>
      <c r="D128" s="11" t="s">
        <v>126</v>
      </c>
    </row>
    <row r="129" spans="2:4" x14ac:dyDescent="0.25">
      <c r="B129" s="38">
        <v>7.5999999999999943</v>
      </c>
      <c r="C129" s="11" t="str">
        <f t="shared" si="1"/>
        <v>7,6</v>
      </c>
      <c r="D129" s="11" t="s">
        <v>160</v>
      </c>
    </row>
    <row r="130" spans="2:4" x14ac:dyDescent="0.25">
      <c r="B130" s="38">
        <v>-18.099999999999994</v>
      </c>
      <c r="C130" s="11" t="str">
        <f t="shared" si="1"/>
        <v>-18,1</v>
      </c>
      <c r="D130" s="11" t="s">
        <v>90</v>
      </c>
    </row>
    <row r="131" spans="2:4" x14ac:dyDescent="0.25">
      <c r="B131" s="38">
        <v>8.1999999999999993</v>
      </c>
      <c r="C131" s="11" t="str">
        <f t="shared" ref="C131:C194" si="2">TEXT(B131,"0,0")</f>
        <v>8,2</v>
      </c>
      <c r="D131" s="11" t="s">
        <v>71</v>
      </c>
    </row>
    <row r="132" spans="2:4" x14ac:dyDescent="0.25">
      <c r="B132" s="38">
        <v>-4.8</v>
      </c>
      <c r="C132" s="11" t="str">
        <f t="shared" si="2"/>
        <v>-4,8</v>
      </c>
      <c r="D132" s="11" t="s">
        <v>127</v>
      </c>
    </row>
    <row r="133" spans="2:4" x14ac:dyDescent="0.25">
      <c r="B133" s="38">
        <v>2.9000000000000101</v>
      </c>
      <c r="C133" s="11" t="str">
        <f t="shared" si="2"/>
        <v>2,9</v>
      </c>
      <c r="D133" s="11" t="s">
        <v>106</v>
      </c>
    </row>
    <row r="134" spans="2:4" x14ac:dyDescent="0.25">
      <c r="B134" s="38">
        <v>13.2</v>
      </c>
      <c r="C134" s="11" t="str">
        <f t="shared" si="2"/>
        <v>13,2</v>
      </c>
      <c r="D134" s="11" t="s">
        <v>128</v>
      </c>
    </row>
    <row r="135" spans="2:4" x14ac:dyDescent="0.25">
      <c r="B135" s="38">
        <v>7.9000000000000101</v>
      </c>
      <c r="C135" s="11" t="str">
        <f t="shared" si="2"/>
        <v>7,9</v>
      </c>
      <c r="D135" s="11" t="s">
        <v>180</v>
      </c>
    </row>
    <row r="136" spans="2:4" x14ac:dyDescent="0.25">
      <c r="B136" s="38">
        <v>15.7</v>
      </c>
      <c r="C136" s="11" t="str">
        <f t="shared" si="2"/>
        <v>15,7</v>
      </c>
      <c r="D136" s="11" t="s">
        <v>95</v>
      </c>
    </row>
    <row r="137" spans="2:4" x14ac:dyDescent="0.25">
      <c r="B137" s="38">
        <v>14.5</v>
      </c>
      <c r="C137" s="11" t="str">
        <f t="shared" si="2"/>
        <v>14,5</v>
      </c>
      <c r="D137" s="11" t="s">
        <v>69</v>
      </c>
    </row>
    <row r="138" spans="2:4" x14ac:dyDescent="0.25">
      <c r="B138" s="38">
        <v>7.3</v>
      </c>
      <c r="C138" s="11" t="str">
        <f t="shared" si="2"/>
        <v>7,3</v>
      </c>
      <c r="D138" s="11" t="s">
        <v>129</v>
      </c>
    </row>
    <row r="139" spans="2:4" x14ac:dyDescent="0.25">
      <c r="B139" s="38">
        <v>-6</v>
      </c>
      <c r="C139" s="11" t="str">
        <f t="shared" si="2"/>
        <v>-6,0</v>
      </c>
      <c r="D139" s="11" t="s">
        <v>181</v>
      </c>
    </row>
    <row r="140" spans="2:4" x14ac:dyDescent="0.25">
      <c r="B140" s="38">
        <v>-5.3</v>
      </c>
      <c r="C140" s="11" t="str">
        <f t="shared" si="2"/>
        <v>-5,3</v>
      </c>
      <c r="D140" s="11" t="s">
        <v>59</v>
      </c>
    </row>
    <row r="141" spans="2:4" x14ac:dyDescent="0.25">
      <c r="B141" s="38">
        <v>-20.3</v>
      </c>
      <c r="C141" s="11" t="str">
        <f t="shared" si="2"/>
        <v>-20,3</v>
      </c>
      <c r="D141" s="11" t="s">
        <v>130</v>
      </c>
    </row>
    <row r="142" spans="2:4" x14ac:dyDescent="0.25">
      <c r="B142" s="38">
        <v>-10.3</v>
      </c>
      <c r="C142" s="11" t="str">
        <f t="shared" si="2"/>
        <v>-10,3</v>
      </c>
      <c r="D142" s="11" t="s">
        <v>118</v>
      </c>
    </row>
    <row r="143" spans="2:4" x14ac:dyDescent="0.25">
      <c r="B143" s="38">
        <v>-10.6</v>
      </c>
      <c r="C143" s="11" t="str">
        <f t="shared" si="2"/>
        <v>-10,6</v>
      </c>
      <c r="D143" s="11" t="s">
        <v>131</v>
      </c>
    </row>
    <row r="144" spans="2:4" x14ac:dyDescent="0.25">
      <c r="B144" s="38">
        <v>-13.9</v>
      </c>
      <c r="C144" s="11" t="str">
        <f t="shared" si="2"/>
        <v>-13,9</v>
      </c>
      <c r="D144" s="11" t="s">
        <v>132</v>
      </c>
    </row>
    <row r="145" spans="2:4" x14ac:dyDescent="0.25">
      <c r="B145" s="38">
        <v>-14.1</v>
      </c>
      <c r="C145" s="11" t="str">
        <f t="shared" si="2"/>
        <v>-14,1</v>
      </c>
      <c r="D145" s="11" t="s">
        <v>133</v>
      </c>
    </row>
    <row r="146" spans="2:4" x14ac:dyDescent="0.25">
      <c r="B146" s="38">
        <v>12.4</v>
      </c>
      <c r="C146" s="11" t="str">
        <f t="shared" si="2"/>
        <v>12,4</v>
      </c>
      <c r="D146" s="11" t="s">
        <v>134</v>
      </c>
    </row>
    <row r="147" spans="2:4" x14ac:dyDescent="0.25">
      <c r="B147" s="38">
        <v>1.9000000000000099</v>
      </c>
      <c r="C147" s="11" t="str">
        <f t="shared" si="2"/>
        <v>1,9</v>
      </c>
      <c r="D147" s="11" t="s">
        <v>182</v>
      </c>
    </row>
    <row r="148" spans="2:4" x14ac:dyDescent="0.25">
      <c r="B148" s="38">
        <v>0</v>
      </c>
      <c r="C148" s="11" t="str">
        <f t="shared" si="2"/>
        <v>0,0</v>
      </c>
      <c r="D148" s="11" t="s">
        <v>170</v>
      </c>
    </row>
    <row r="149" spans="2:4" x14ac:dyDescent="0.25">
      <c r="B149" s="38">
        <v>-8.5999999999999908</v>
      </c>
      <c r="C149" s="11" t="str">
        <f t="shared" si="2"/>
        <v>-8,6</v>
      </c>
      <c r="D149" s="11" t="s">
        <v>183</v>
      </c>
    </row>
    <row r="150" spans="2:4" x14ac:dyDescent="0.25">
      <c r="B150" s="38">
        <v>16.2</v>
      </c>
      <c r="C150" s="11" t="str">
        <f t="shared" si="2"/>
        <v>16,2</v>
      </c>
      <c r="D150" s="11" t="s">
        <v>116</v>
      </c>
    </row>
    <row r="151" spans="2:4" x14ac:dyDescent="0.25">
      <c r="B151" s="38">
        <v>6.7</v>
      </c>
      <c r="C151" s="11" t="str">
        <f t="shared" si="2"/>
        <v>6,7</v>
      </c>
      <c r="D151" s="11" t="s">
        <v>135</v>
      </c>
    </row>
    <row r="152" spans="2:4" x14ac:dyDescent="0.25">
      <c r="B152" s="38">
        <v>-5.9000000000000101</v>
      </c>
      <c r="C152" s="11" t="str">
        <f t="shared" si="2"/>
        <v>-5,9</v>
      </c>
      <c r="D152" s="11" t="s">
        <v>184</v>
      </c>
    </row>
    <row r="153" spans="2:4" x14ac:dyDescent="0.25">
      <c r="B153" s="38">
        <v>-15</v>
      </c>
      <c r="C153" s="11" t="str">
        <f t="shared" si="2"/>
        <v>-15,0</v>
      </c>
      <c r="D153" s="11" t="s">
        <v>185</v>
      </c>
    </row>
    <row r="154" spans="2:4" x14ac:dyDescent="0.25">
      <c r="B154" s="38">
        <v>13.8</v>
      </c>
      <c r="C154" s="11" t="str">
        <f t="shared" si="2"/>
        <v>13,8</v>
      </c>
      <c r="D154" s="11" t="s">
        <v>136</v>
      </c>
    </row>
    <row r="155" spans="2:4" x14ac:dyDescent="0.25">
      <c r="B155" s="38">
        <v>-17.5</v>
      </c>
      <c r="C155" s="11" t="str">
        <f t="shared" si="2"/>
        <v>-17,5</v>
      </c>
      <c r="D155" s="11" t="s">
        <v>137</v>
      </c>
    </row>
    <row r="156" spans="2:4" x14ac:dyDescent="0.25">
      <c r="B156" s="38">
        <v>15.5</v>
      </c>
      <c r="C156" s="11" t="str">
        <f t="shared" si="2"/>
        <v>15,5</v>
      </c>
      <c r="D156" s="11" t="s">
        <v>138</v>
      </c>
    </row>
    <row r="157" spans="2:4" x14ac:dyDescent="0.25">
      <c r="B157" s="38">
        <v>7</v>
      </c>
      <c r="C157" s="11" t="str">
        <f t="shared" si="2"/>
        <v>7,0</v>
      </c>
      <c r="D157" s="11" t="s">
        <v>186</v>
      </c>
    </row>
    <row r="158" spans="2:4" x14ac:dyDescent="0.25">
      <c r="B158" s="38">
        <v>13.8</v>
      </c>
      <c r="C158" s="11" t="str">
        <f t="shared" si="2"/>
        <v>13,8</v>
      </c>
      <c r="D158" s="11" t="s">
        <v>136</v>
      </c>
    </row>
    <row r="159" spans="2:4" x14ac:dyDescent="0.25">
      <c r="B159" s="38">
        <v>-4.5</v>
      </c>
      <c r="C159" s="11" t="str">
        <f t="shared" si="2"/>
        <v>-4,5</v>
      </c>
      <c r="D159" s="11" t="s">
        <v>139</v>
      </c>
    </row>
    <row r="160" spans="2:4" x14ac:dyDescent="0.25">
      <c r="B160" s="38">
        <v>-16.899999999999999</v>
      </c>
      <c r="C160" s="11" t="str">
        <f t="shared" si="2"/>
        <v>-16,9</v>
      </c>
      <c r="D160" s="11" t="s">
        <v>140</v>
      </c>
    </row>
    <row r="161" spans="2:4" x14ac:dyDescent="0.25">
      <c r="B161" s="38">
        <v>14.6</v>
      </c>
      <c r="C161" s="11" t="str">
        <f t="shared" si="2"/>
        <v>14,6</v>
      </c>
      <c r="D161" s="11" t="s">
        <v>141</v>
      </c>
    </row>
    <row r="162" spans="2:4" x14ac:dyDescent="0.25">
      <c r="B162" s="38">
        <v>-1.7</v>
      </c>
      <c r="C162" s="11" t="str">
        <f t="shared" si="2"/>
        <v>-1,7</v>
      </c>
      <c r="D162" s="11" t="s">
        <v>120</v>
      </c>
    </row>
    <row r="163" spans="2:4" x14ac:dyDescent="0.25">
      <c r="B163" s="38">
        <v>-6</v>
      </c>
      <c r="C163" s="11" t="str">
        <f t="shared" si="2"/>
        <v>-6,0</v>
      </c>
      <c r="D163" s="11" t="s">
        <v>181</v>
      </c>
    </row>
    <row r="164" spans="2:4" x14ac:dyDescent="0.25">
      <c r="B164" s="38">
        <v>3.5999999999999899</v>
      </c>
      <c r="C164" s="11" t="str">
        <f t="shared" si="2"/>
        <v>3,6</v>
      </c>
      <c r="D164" s="11" t="s">
        <v>187</v>
      </c>
    </row>
    <row r="165" spans="2:4" x14ac:dyDescent="0.25">
      <c r="B165" s="38">
        <v>90</v>
      </c>
      <c r="C165" s="11" t="str">
        <f t="shared" si="2"/>
        <v>90,0</v>
      </c>
      <c r="D165" s="11" t="s">
        <v>188</v>
      </c>
    </row>
    <row r="166" spans="2:4" x14ac:dyDescent="0.25">
      <c r="B166" s="38">
        <v>8.5999999999999943</v>
      </c>
      <c r="C166" s="11" t="str">
        <f t="shared" si="2"/>
        <v>8,6</v>
      </c>
      <c r="D166" s="11" t="s">
        <v>189</v>
      </c>
    </row>
    <row r="167" spans="2:4" x14ac:dyDescent="0.25">
      <c r="B167" s="38">
        <v>-16.700000000000003</v>
      </c>
      <c r="C167" s="11" t="str">
        <f t="shared" si="2"/>
        <v>-16,7</v>
      </c>
      <c r="D167" s="11" t="s">
        <v>142</v>
      </c>
    </row>
    <row r="168" spans="2:4" x14ac:dyDescent="0.25">
      <c r="B168" s="38">
        <v>3.4000000000000057</v>
      </c>
      <c r="C168" s="11" t="str">
        <f t="shared" si="2"/>
        <v>3,4</v>
      </c>
      <c r="D168" s="11" t="s">
        <v>190</v>
      </c>
    </row>
    <row r="169" spans="2:4" x14ac:dyDescent="0.25">
      <c r="B169" s="38">
        <v>8</v>
      </c>
      <c r="C169" s="11" t="str">
        <f t="shared" si="2"/>
        <v>8,0</v>
      </c>
      <c r="D169" s="11" t="s">
        <v>191</v>
      </c>
    </row>
    <row r="170" spans="2:4" x14ac:dyDescent="0.25">
      <c r="B170" s="38">
        <v>90</v>
      </c>
      <c r="C170" s="11" t="str">
        <f t="shared" si="2"/>
        <v>90,0</v>
      </c>
      <c r="D170" s="11" t="s">
        <v>188</v>
      </c>
    </row>
    <row r="171" spans="2:4" x14ac:dyDescent="0.25">
      <c r="B171" s="38">
        <v>-8.5</v>
      </c>
      <c r="C171" s="11" t="str">
        <f t="shared" si="2"/>
        <v>-8,5</v>
      </c>
      <c r="D171" s="11" t="s">
        <v>143</v>
      </c>
    </row>
    <row r="172" spans="2:4" x14ac:dyDescent="0.25">
      <c r="B172" s="38">
        <v>-8.5999999999999943</v>
      </c>
      <c r="C172" s="11" t="str">
        <f t="shared" si="2"/>
        <v>-8,6</v>
      </c>
      <c r="D172" s="11" t="s">
        <v>183</v>
      </c>
    </row>
    <row r="173" spans="2:4" x14ac:dyDescent="0.25">
      <c r="B173" s="38">
        <v>-3.2000000000000028</v>
      </c>
      <c r="C173" s="11" t="str">
        <f t="shared" si="2"/>
        <v>-3,2</v>
      </c>
      <c r="D173" s="11" t="s">
        <v>51</v>
      </c>
    </row>
    <row r="174" spans="2:4" x14ac:dyDescent="0.25">
      <c r="B174" s="38">
        <v>-3.5</v>
      </c>
      <c r="C174" s="11" t="str">
        <f t="shared" si="2"/>
        <v>-3,5</v>
      </c>
      <c r="D174" s="11" t="s">
        <v>144</v>
      </c>
    </row>
    <row r="175" spans="2:4" x14ac:dyDescent="0.25">
      <c r="B175" s="38">
        <v>90</v>
      </c>
      <c r="C175" s="11" t="str">
        <f t="shared" si="2"/>
        <v>90,0</v>
      </c>
      <c r="D175" s="11" t="s">
        <v>188</v>
      </c>
    </row>
    <row r="176" spans="2:4" x14ac:dyDescent="0.25">
      <c r="B176" s="38">
        <v>9.5999999999999943</v>
      </c>
      <c r="C176" s="11" t="str">
        <f t="shared" si="2"/>
        <v>9,6</v>
      </c>
      <c r="D176" s="11" t="s">
        <v>192</v>
      </c>
    </row>
    <row r="177" spans="2:4" x14ac:dyDescent="0.25">
      <c r="B177" s="38">
        <v>90</v>
      </c>
      <c r="C177" s="11" t="str">
        <f t="shared" si="2"/>
        <v>90,0</v>
      </c>
      <c r="D177" s="11" t="s">
        <v>188</v>
      </c>
    </row>
    <row r="178" spans="2:4" x14ac:dyDescent="0.25">
      <c r="B178" s="38">
        <v>0.29999999999999716</v>
      </c>
      <c r="C178" s="11" t="str">
        <f t="shared" si="2"/>
        <v>0,3</v>
      </c>
      <c r="D178" s="11" t="s">
        <v>193</v>
      </c>
    </row>
    <row r="179" spans="2:4" x14ac:dyDescent="0.25">
      <c r="B179" s="38">
        <v>90</v>
      </c>
      <c r="C179" s="11" t="str">
        <f t="shared" si="2"/>
        <v>90,0</v>
      </c>
      <c r="D179" s="11" t="s">
        <v>188</v>
      </c>
    </row>
    <row r="180" spans="2:4" x14ac:dyDescent="0.25">
      <c r="B180" s="38">
        <v>90</v>
      </c>
      <c r="C180" s="11" t="str">
        <f t="shared" si="2"/>
        <v>90,0</v>
      </c>
      <c r="D180" s="11" t="s">
        <v>188</v>
      </c>
    </row>
    <row r="181" spans="2:4" x14ac:dyDescent="0.25">
      <c r="B181" s="38">
        <v>90</v>
      </c>
      <c r="C181" s="11" t="str">
        <f t="shared" si="2"/>
        <v>90,0</v>
      </c>
      <c r="D181" s="11" t="s">
        <v>188</v>
      </c>
    </row>
    <row r="182" spans="2:4" x14ac:dyDescent="0.25">
      <c r="B182" s="38">
        <v>5.0999999999999943</v>
      </c>
      <c r="C182" s="11" t="str">
        <f t="shared" si="2"/>
        <v>5,1</v>
      </c>
      <c r="D182" s="11" t="s">
        <v>194</v>
      </c>
    </row>
    <row r="183" spans="2:4" x14ac:dyDescent="0.25">
      <c r="B183" s="38">
        <v>23.599999999999994</v>
      </c>
      <c r="C183" s="11" t="str">
        <f t="shared" si="2"/>
        <v>23,6</v>
      </c>
      <c r="D183" s="11" t="s">
        <v>99</v>
      </c>
    </row>
    <row r="184" spans="2:4" x14ac:dyDescent="0.25">
      <c r="B184" s="38">
        <v>90</v>
      </c>
      <c r="C184" s="11" t="str">
        <f t="shared" si="2"/>
        <v>90,0</v>
      </c>
      <c r="D184" s="11" t="s">
        <v>188</v>
      </c>
    </row>
    <row r="185" spans="2:4" x14ac:dyDescent="0.25">
      <c r="B185" s="38">
        <v>-17.5</v>
      </c>
      <c r="C185" s="11" t="str">
        <f t="shared" si="2"/>
        <v>-17,5</v>
      </c>
      <c r="D185" s="11" t="s">
        <v>137</v>
      </c>
    </row>
    <row r="186" spans="2:4" x14ac:dyDescent="0.25">
      <c r="B186" s="38">
        <v>-9.7999999999999972</v>
      </c>
      <c r="C186" s="11" t="str">
        <f t="shared" si="2"/>
        <v>-9,8</v>
      </c>
      <c r="D186" s="11" t="s">
        <v>145</v>
      </c>
    </row>
    <row r="187" spans="2:4" x14ac:dyDescent="0.25">
      <c r="B187" s="38">
        <v>90</v>
      </c>
      <c r="C187" s="11" t="str">
        <f t="shared" si="2"/>
        <v>90,0</v>
      </c>
      <c r="D187" s="11" t="s">
        <v>188</v>
      </c>
    </row>
    <row r="188" spans="2:4" x14ac:dyDescent="0.25">
      <c r="B188" s="38">
        <v>-15.799999999999997</v>
      </c>
      <c r="C188" s="11" t="str">
        <f t="shared" si="2"/>
        <v>-15,8</v>
      </c>
      <c r="D188" s="11" t="s">
        <v>123</v>
      </c>
    </row>
    <row r="189" spans="2:4" x14ac:dyDescent="0.25">
      <c r="B189" s="38">
        <v>-17.900000000000006</v>
      </c>
      <c r="C189" s="11" t="str">
        <f t="shared" si="2"/>
        <v>-17,9</v>
      </c>
      <c r="D189" s="11" t="s">
        <v>146</v>
      </c>
    </row>
    <row r="190" spans="2:4" x14ac:dyDescent="0.25">
      <c r="B190" s="38">
        <v>-4.5</v>
      </c>
      <c r="C190" s="11" t="str">
        <f t="shared" si="2"/>
        <v>-4,5</v>
      </c>
      <c r="D190" s="11" t="s">
        <v>139</v>
      </c>
    </row>
    <row r="191" spans="2:4" x14ac:dyDescent="0.25">
      <c r="B191" s="38">
        <v>90</v>
      </c>
      <c r="C191" s="11" t="str">
        <f t="shared" si="2"/>
        <v>90,0</v>
      </c>
      <c r="D191" s="11" t="s">
        <v>188</v>
      </c>
    </row>
    <row r="192" spans="2:4" x14ac:dyDescent="0.25">
      <c r="B192" s="38">
        <v>90</v>
      </c>
      <c r="C192" s="11" t="str">
        <f t="shared" si="2"/>
        <v>90,0</v>
      </c>
      <c r="D192" s="11" t="s">
        <v>188</v>
      </c>
    </row>
    <row r="193" spans="2:4" x14ac:dyDescent="0.25">
      <c r="B193" s="38">
        <v>-4.4000000000000057</v>
      </c>
      <c r="C193" s="11" t="str">
        <f t="shared" si="2"/>
        <v>-4,4</v>
      </c>
      <c r="D193" s="11" t="s">
        <v>195</v>
      </c>
    </row>
    <row r="194" spans="2:4" x14ac:dyDescent="0.25">
      <c r="B194" s="38">
        <v>90</v>
      </c>
      <c r="C194" s="11" t="str">
        <f t="shared" si="2"/>
        <v>90,0</v>
      </c>
      <c r="D194" s="11" t="s">
        <v>188</v>
      </c>
    </row>
    <row r="195" spans="2:4" x14ac:dyDescent="0.25">
      <c r="B195" s="38">
        <v>14.900000000000006</v>
      </c>
      <c r="C195" s="11" t="str">
        <f t="shared" ref="C195:C210" si="3">TEXT(B195,"0,0")</f>
        <v>14,9</v>
      </c>
      <c r="D195" s="11" t="s">
        <v>147</v>
      </c>
    </row>
    <row r="196" spans="2:4" x14ac:dyDescent="0.25">
      <c r="B196" s="38">
        <v>90</v>
      </c>
      <c r="C196" s="11" t="str">
        <f t="shared" si="3"/>
        <v>90,0</v>
      </c>
      <c r="D196" s="11" t="s">
        <v>188</v>
      </c>
    </row>
    <row r="197" spans="2:4" x14ac:dyDescent="0.25">
      <c r="B197" s="38">
        <v>7.7999999999999972</v>
      </c>
      <c r="C197" s="11" t="str">
        <f t="shared" si="3"/>
        <v>7,8</v>
      </c>
      <c r="D197" s="11" t="s">
        <v>148</v>
      </c>
    </row>
    <row r="198" spans="2:4" x14ac:dyDescent="0.25">
      <c r="B198" s="38">
        <v>6.2999999999999972</v>
      </c>
      <c r="C198" s="11" t="str">
        <f t="shared" si="3"/>
        <v>6,3</v>
      </c>
      <c r="D198" s="11" t="s">
        <v>149</v>
      </c>
    </row>
    <row r="199" spans="2:4" x14ac:dyDescent="0.25">
      <c r="B199" s="38">
        <v>-2.7999999999999972</v>
      </c>
      <c r="C199" s="11" t="str">
        <f t="shared" si="3"/>
        <v>-2,8</v>
      </c>
      <c r="D199" s="11" t="s">
        <v>150</v>
      </c>
    </row>
    <row r="200" spans="2:4" x14ac:dyDescent="0.25">
      <c r="B200" s="38">
        <v>-7.2999999999999972</v>
      </c>
      <c r="C200" s="11" t="str">
        <f t="shared" si="3"/>
        <v>-7,3</v>
      </c>
      <c r="D200" s="11" t="s">
        <v>151</v>
      </c>
    </row>
    <row r="201" spans="2:4" x14ac:dyDescent="0.25">
      <c r="B201" s="38">
        <v>10.400000000000006</v>
      </c>
      <c r="C201" s="11" t="str">
        <f t="shared" si="3"/>
        <v>10,4</v>
      </c>
      <c r="D201" s="11" t="s">
        <v>152</v>
      </c>
    </row>
    <row r="202" spans="2:4" x14ac:dyDescent="0.25">
      <c r="B202" s="38">
        <v>3.0999999999999943</v>
      </c>
      <c r="C202" s="11" t="str">
        <f t="shared" si="3"/>
        <v>3,1</v>
      </c>
      <c r="D202" s="11" t="s">
        <v>196</v>
      </c>
    </row>
    <row r="203" spans="2:4" x14ac:dyDescent="0.25">
      <c r="B203" s="38">
        <v>90</v>
      </c>
      <c r="C203" s="11" t="str">
        <f t="shared" si="3"/>
        <v>90,0</v>
      </c>
      <c r="D203" s="11" t="s">
        <v>188</v>
      </c>
    </row>
    <row r="204" spans="2:4" x14ac:dyDescent="0.25">
      <c r="B204" s="38">
        <v>3</v>
      </c>
      <c r="C204" s="11" t="str">
        <f t="shared" si="3"/>
        <v>3,0</v>
      </c>
      <c r="D204" s="11" t="s">
        <v>178</v>
      </c>
    </row>
    <row r="205" spans="2:4" x14ac:dyDescent="0.25">
      <c r="B205" s="38">
        <v>0.40000000000000568</v>
      </c>
      <c r="C205" s="11" t="str">
        <f t="shared" si="3"/>
        <v>0,4</v>
      </c>
      <c r="D205" s="11" t="s">
        <v>105</v>
      </c>
    </row>
    <row r="206" spans="2:4" x14ac:dyDescent="0.25">
      <c r="B206" s="38">
        <v>15.799999999999997</v>
      </c>
      <c r="C206" s="11" t="str">
        <f t="shared" si="3"/>
        <v>15,8</v>
      </c>
      <c r="D206" s="11" t="s">
        <v>49</v>
      </c>
    </row>
    <row r="207" spans="2:4" x14ac:dyDescent="0.25">
      <c r="B207" s="38">
        <v>-8.7000000000000028</v>
      </c>
      <c r="C207" s="11" t="str">
        <f t="shared" si="3"/>
        <v>-8,7</v>
      </c>
      <c r="D207" s="11" t="s">
        <v>103</v>
      </c>
    </row>
    <row r="208" spans="2:4" x14ac:dyDescent="0.25">
      <c r="B208" s="38">
        <v>10</v>
      </c>
      <c r="C208" s="11" t="str">
        <f t="shared" si="3"/>
        <v>10,0</v>
      </c>
      <c r="D208" s="11" t="s">
        <v>197</v>
      </c>
    </row>
    <row r="209" spans="2:4" x14ac:dyDescent="0.25">
      <c r="B209" s="38">
        <v>-0.79999999999999716</v>
      </c>
      <c r="C209" s="11" t="str">
        <f t="shared" si="3"/>
        <v>-0,8</v>
      </c>
      <c r="D209" s="11" t="s">
        <v>162</v>
      </c>
    </row>
    <row r="210" spans="2:4" x14ac:dyDescent="0.25">
      <c r="B210" s="38">
        <v>90</v>
      </c>
      <c r="C210" s="11" t="str">
        <f t="shared" si="3"/>
        <v>90,0</v>
      </c>
      <c r="D210" s="11" t="s">
        <v>188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3" sqref="P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3" sqref="O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4:S9"/>
  <sheetViews>
    <sheetView zoomScale="130" zoomScaleNormal="130" workbookViewId="0">
      <selection activeCell="Q8" sqref="Q8"/>
    </sheetView>
  </sheetViews>
  <sheetFormatPr defaultRowHeight="15" x14ac:dyDescent="0.25"/>
  <cols>
    <col min="16" max="16" width="19.5703125" customWidth="1"/>
    <col min="17" max="19" width="7.28515625" customWidth="1"/>
  </cols>
  <sheetData>
    <row r="4" spans="16:19" x14ac:dyDescent="0.25">
      <c r="Q4" s="8" t="s">
        <v>9</v>
      </c>
      <c r="R4" s="8" t="s">
        <v>10</v>
      </c>
      <c r="S4" s="8" t="s">
        <v>13</v>
      </c>
    </row>
    <row r="5" spans="16:19" x14ac:dyDescent="0.25">
      <c r="P5" s="1" t="s">
        <v>8</v>
      </c>
      <c r="Q5" s="3">
        <f>76/1800</f>
        <v>4.2222222222222223E-2</v>
      </c>
      <c r="R5" s="3">
        <f>Q5*25</f>
        <v>1.0555555555555556</v>
      </c>
      <c r="S5" s="3">
        <f>R5*60</f>
        <v>63.333333333333336</v>
      </c>
    </row>
    <row r="7" spans="16:19" x14ac:dyDescent="0.25">
      <c r="P7" s="11" t="s">
        <v>11</v>
      </c>
      <c r="Q7" s="1">
        <v>143</v>
      </c>
      <c r="R7" s="3">
        <f>Q7/120</f>
        <v>1.1916666666666667</v>
      </c>
      <c r="S7" s="3">
        <f>R7*60</f>
        <v>71.5</v>
      </c>
    </row>
    <row r="8" spans="16:19" x14ac:dyDescent="0.25">
      <c r="P8" s="11" t="s">
        <v>14</v>
      </c>
      <c r="Q8" s="13">
        <f>R5*120</f>
        <v>126.66666666666667</v>
      </c>
      <c r="R8" s="3">
        <f>R5</f>
        <v>1.0555555555555556</v>
      </c>
      <c r="S8" s="3">
        <f>S5</f>
        <v>63.333333333333336</v>
      </c>
    </row>
    <row r="9" spans="16:19" x14ac:dyDescent="0.25">
      <c r="P9" s="10" t="s">
        <v>12</v>
      </c>
      <c r="Q9" s="9">
        <f>(Q7-Q8)/Q7</f>
        <v>0.11421911421911418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datos(0-2001)</vt:lpstr>
      <vt:lpstr>datos(3001-6000)</vt:lpstr>
      <vt:lpstr>frame_distrib</vt:lpstr>
      <vt:lpstr>angle_distrib</vt:lpstr>
      <vt:lpstr>hist_aut</vt:lpstr>
      <vt:lpstr>hist_100</vt:lpstr>
      <vt:lpstr>hist_500</vt:lpstr>
      <vt:lpstr>hist_1000</vt:lpstr>
      <vt:lpstr>hist_1800</vt:lpstr>
      <vt:lpstr>hist_50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VC room</cp:lastModifiedBy>
  <dcterms:created xsi:type="dcterms:W3CDTF">2015-06-23T10:20:41Z</dcterms:created>
  <dcterms:modified xsi:type="dcterms:W3CDTF">2015-06-25T15:25:35Z</dcterms:modified>
</cp:coreProperties>
</file>